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TADISTICA\Documents\Estadistica\2022\Página API\Septiembre 2022\"/>
    </mc:Choice>
  </mc:AlternateContent>
  <xr:revisionPtr revIDLastSave="0" documentId="13_ncr:1_{783B991F-C168-4AE8-9819-88D8DD084303}" xr6:coauthVersionLast="47" xr6:coauthVersionMax="47" xr10:uidLastSave="{00000000-0000-0000-0000-000000000000}"/>
  <bookViews>
    <workbookView xWindow="-120" yWindow="-120" windowWidth="29040" windowHeight="15840" xr2:uid="{2227AF14-D476-4171-A99B-6AB62435A95F}"/>
  </bookViews>
  <sheets>
    <sheet name="Movimiento Anual" sheetId="1" r:id="rId1"/>
    <sheet name="Rendimientos" sheetId="2" r:id="rId2"/>
    <sheet name="Granel Agricol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1" l="1"/>
  <c r="K11" i="3"/>
  <c r="K10" i="3" s="1"/>
  <c r="J11" i="3"/>
  <c r="J10" i="3" s="1"/>
  <c r="I11" i="3"/>
  <c r="I10" i="3" s="1"/>
  <c r="H11" i="3"/>
  <c r="H10" i="3" s="1"/>
  <c r="G11" i="3"/>
  <c r="G10" i="3" s="1"/>
  <c r="F11" i="3"/>
  <c r="F10" i="3" s="1"/>
  <c r="E11" i="3"/>
  <c r="E10" i="3" s="1"/>
  <c r="D11" i="3"/>
  <c r="D10" i="3" s="1"/>
  <c r="C11" i="3"/>
  <c r="C10" i="3" s="1"/>
  <c r="B11" i="3"/>
  <c r="B10" i="3" s="1"/>
  <c r="L16" i="3" l="1"/>
  <c r="L12" i="3" s="1"/>
  <c r="L11" i="3" s="1"/>
  <c r="L10" i="3" s="1"/>
  <c r="K16" i="3"/>
  <c r="J16" i="3"/>
  <c r="I16" i="3"/>
  <c r="H16" i="3"/>
  <c r="G16" i="3"/>
  <c r="F16" i="3"/>
  <c r="E16" i="3"/>
  <c r="D16" i="3"/>
  <c r="C16" i="3"/>
  <c r="B16" i="3"/>
  <c r="J42" i="1"/>
  <c r="J12" i="1" l="1"/>
  <c r="J11" i="1"/>
  <c r="J16" i="1"/>
  <c r="J47" i="1" l="1"/>
  <c r="K42" i="1"/>
  <c r="J32" i="1"/>
  <c r="L27" i="1"/>
  <c r="L62" i="1" l="1"/>
  <c r="L53" i="1"/>
  <c r="L47" i="1"/>
  <c r="L42" i="1"/>
  <c r="L32" i="1"/>
  <c r="L26" i="1"/>
  <c r="L16" i="1"/>
  <c r="J27" i="1"/>
  <c r="J26" i="1" s="1"/>
  <c r="J63" i="1"/>
  <c r="K62" i="1"/>
  <c r="I62" i="1"/>
  <c r="H62" i="1"/>
  <c r="G62" i="1"/>
  <c r="F62" i="1"/>
  <c r="E62" i="1"/>
  <c r="D62" i="1"/>
  <c r="C62" i="1"/>
  <c r="B62" i="1"/>
  <c r="K58" i="1"/>
  <c r="I58" i="1"/>
  <c r="H58" i="1"/>
  <c r="G58" i="1"/>
  <c r="F58" i="1"/>
  <c r="E58" i="1"/>
  <c r="D58" i="1"/>
  <c r="C58" i="1"/>
  <c r="B58" i="1"/>
  <c r="J55" i="1"/>
  <c r="J54" i="1"/>
  <c r="K53" i="1"/>
  <c r="I53" i="1"/>
  <c r="H53" i="1"/>
  <c r="G53" i="1"/>
  <c r="F53" i="1"/>
  <c r="E53" i="1"/>
  <c r="D53" i="1"/>
  <c r="C53" i="1"/>
  <c r="B53" i="1"/>
  <c r="K47" i="1"/>
  <c r="I47" i="1"/>
  <c r="H47" i="1"/>
  <c r="G47" i="1"/>
  <c r="F47" i="1"/>
  <c r="E47" i="1"/>
  <c r="D47" i="1"/>
  <c r="C47" i="1"/>
  <c r="B47" i="1"/>
  <c r="I42" i="1"/>
  <c r="H42" i="1"/>
  <c r="G42" i="1"/>
  <c r="F42" i="1"/>
  <c r="E42" i="1"/>
  <c r="D42" i="1"/>
  <c r="C42" i="1"/>
  <c r="B42" i="1"/>
  <c r="K32" i="1"/>
  <c r="I32" i="1"/>
  <c r="H32" i="1"/>
  <c r="G32" i="1"/>
  <c r="F32" i="1"/>
  <c r="E32" i="1"/>
  <c r="D32" i="1"/>
  <c r="C32" i="1"/>
  <c r="B32" i="1"/>
  <c r="K27" i="1"/>
  <c r="K26" i="1" s="1"/>
  <c r="I27" i="1"/>
  <c r="I26" i="1" s="1"/>
  <c r="H27" i="1"/>
  <c r="H26" i="1" s="1"/>
  <c r="G27" i="1"/>
  <c r="G26" i="1" s="1"/>
  <c r="F27" i="1"/>
  <c r="F26" i="1" s="1"/>
  <c r="E27" i="1"/>
  <c r="E26" i="1" s="1"/>
  <c r="D27" i="1"/>
  <c r="D26" i="1" s="1"/>
  <c r="C27" i="1"/>
  <c r="C26" i="1" s="1"/>
  <c r="B27" i="1"/>
  <c r="B26" i="1" s="1"/>
  <c r="K16" i="1"/>
  <c r="I16" i="1"/>
  <c r="H16" i="1"/>
  <c r="G16" i="1"/>
  <c r="F16" i="1"/>
  <c r="E16" i="1"/>
  <c r="D16" i="1"/>
  <c r="C16" i="1"/>
  <c r="B16" i="1"/>
  <c r="J14" i="1"/>
  <c r="K12" i="1"/>
  <c r="I12" i="1"/>
  <c r="H12" i="1"/>
  <c r="G12" i="1"/>
  <c r="F12" i="1"/>
  <c r="E12" i="1"/>
  <c r="D12" i="1"/>
  <c r="C12" i="1"/>
  <c r="B12" i="1"/>
  <c r="K11" i="1"/>
  <c r="I11" i="1"/>
  <c r="H11" i="1"/>
  <c r="G11" i="1"/>
  <c r="F11" i="1"/>
  <c r="E11" i="1"/>
  <c r="D11" i="1"/>
  <c r="C11" i="1"/>
  <c r="B11" i="1"/>
  <c r="D10" i="1" l="1"/>
  <c r="E10" i="1"/>
  <c r="J62" i="1"/>
  <c r="J10" i="1"/>
  <c r="H10" i="1"/>
  <c r="B10" i="1"/>
  <c r="F10" i="1"/>
  <c r="G10" i="1"/>
  <c r="J53" i="1"/>
  <c r="C10" i="1"/>
  <c r="I10" i="1"/>
  <c r="K10" i="1"/>
  <c r="L10" i="1" l="1"/>
  <c r="L58" i="1"/>
</calcChain>
</file>

<file path=xl/sharedStrings.xml><?xml version="1.0" encoding="utf-8"?>
<sst xmlns="http://schemas.openxmlformats.org/spreadsheetml/2006/main" count="177" uniqueCount="73">
  <si>
    <t>C O N C E P T O</t>
  </si>
  <si>
    <t>AÑO 2021</t>
  </si>
  <si>
    <t>ARRIBO DE EMBARCACIONES</t>
  </si>
  <si>
    <t>Por tipo de tráfico</t>
  </si>
  <si>
    <t>Carga comercial</t>
  </si>
  <si>
    <t>Petroleros</t>
  </si>
  <si>
    <t>Cruceros</t>
  </si>
  <si>
    <t>Transbordadores</t>
  </si>
  <si>
    <t>Por tipo de carga</t>
  </si>
  <si>
    <t>General suelta</t>
  </si>
  <si>
    <t>General contenerizada</t>
  </si>
  <si>
    <t>Granel agrícola</t>
  </si>
  <si>
    <t>Granel mineral</t>
  </si>
  <si>
    <t>Fluidos</t>
  </si>
  <si>
    <t>Petróleo y derivado</t>
  </si>
  <si>
    <t>MOVIMIENTO DE CARGA</t>
  </si>
  <si>
    <t>Altura</t>
  </si>
  <si>
    <t>Importación</t>
  </si>
  <si>
    <t>Exportación</t>
  </si>
  <si>
    <t>Cabotaje</t>
  </si>
  <si>
    <t>CONTENEDORES</t>
  </si>
  <si>
    <t>CAJAS</t>
  </si>
  <si>
    <t>TEU'S</t>
  </si>
  <si>
    <t>Vehículos automotores</t>
  </si>
  <si>
    <t>Pasajeros en crucero</t>
  </si>
  <si>
    <t>Pasajeros</t>
  </si>
  <si>
    <t>Movimiento Portuario Anual</t>
  </si>
  <si>
    <t>AÑO 2020</t>
  </si>
  <si>
    <t>AÑO 2019</t>
  </si>
  <si>
    <t>AÑO 2018</t>
  </si>
  <si>
    <t>AÑO 2017</t>
  </si>
  <si>
    <t>AÑO 2016</t>
  </si>
  <si>
    <t>AÑO 2015</t>
  </si>
  <si>
    <t>AÑO 2014</t>
  </si>
  <si>
    <t>AÑO 2013</t>
  </si>
  <si>
    <t>AÑO 2012</t>
  </si>
  <si>
    <t>AÑO 2022*</t>
  </si>
  <si>
    <t>RENDIMIENTOS</t>
  </si>
  <si>
    <t>Gerencia de Operaciones e Ingeniería - Estadística</t>
  </si>
  <si>
    <t>ADMINISTRACIÓN DEL SISTEMA PORTUARIO NACIONAL PROGRESO, S.A. DE C.V.</t>
  </si>
  <si>
    <t>Baja Densidad</t>
  </si>
  <si>
    <t>Alta Densidad</t>
  </si>
  <si>
    <t>Descarga Manual</t>
  </si>
  <si>
    <t>Semiespecializado</t>
  </si>
  <si>
    <t>No Especializado</t>
  </si>
  <si>
    <t>Almeja</t>
  </si>
  <si>
    <t>Hidrocarburos Comerciales</t>
  </si>
  <si>
    <t>Semiespecializado Alta Densidad</t>
  </si>
  <si>
    <t>Semiespecializado Baja Densidad</t>
  </si>
  <si>
    <t>Especializado</t>
  </si>
  <si>
    <t>Hidrocarburos Pemex</t>
  </si>
  <si>
    <t>Petróleo y derivados</t>
  </si>
  <si>
    <t>Carga General Fraccionada  THBO</t>
  </si>
  <si>
    <t>Carga General Unitizada THBO</t>
  </si>
  <si>
    <t>Contenedores CHBO</t>
  </si>
  <si>
    <t>Granel Agricola THBO</t>
  </si>
  <si>
    <t>Granel Mineral THBO</t>
  </si>
  <si>
    <t>Fluidos  THBO</t>
  </si>
  <si>
    <t>Derivado del Petróleo THBO</t>
  </si>
  <si>
    <t>S/R</t>
  </si>
  <si>
    <t>S/R = Sin registro</t>
  </si>
  <si>
    <t>GRANEL AGRICOLA</t>
  </si>
  <si>
    <t>Por tipo de producto</t>
  </si>
  <si>
    <t>Canola</t>
  </si>
  <si>
    <t>Maíz Amarillo</t>
  </si>
  <si>
    <t>Maíz Blanco</t>
  </si>
  <si>
    <t>Maíz Destilado</t>
  </si>
  <si>
    <t>Pasta de Soya</t>
  </si>
  <si>
    <t>Salvado de Trigo</t>
  </si>
  <si>
    <t>Sorgo</t>
  </si>
  <si>
    <t>Soya</t>
  </si>
  <si>
    <t>Trigo</t>
  </si>
  <si>
    <t>* Datos al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</si>
</sst>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Montserrat"/>
    </font>
    <font>
      <b/>
      <sz val="12"/>
      <name val="Montserrat ExtraBold"/>
    </font>
    <font>
      <b/>
      <i/>
      <sz val="12"/>
      <color rgb="FF621132"/>
      <name val="Montserrat SemiBold"/>
    </font>
    <font>
      <b/>
      <sz val="8"/>
      <name val="Montserrat"/>
    </font>
    <font>
      <b/>
      <sz val="10"/>
      <color theme="0"/>
      <name val="Montserrat"/>
    </font>
    <font>
      <b/>
      <sz val="10"/>
      <color rgb="FF13322B"/>
      <name val="Montserrat"/>
    </font>
    <font>
      <b/>
      <sz val="11"/>
      <color theme="0"/>
      <name val="Montserrat"/>
    </font>
    <font>
      <sz val="11"/>
      <name val="Montserrat"/>
    </font>
    <font>
      <b/>
      <sz val="10"/>
      <color rgb="FF8B2444"/>
      <name val="Montserrat"/>
    </font>
    <font>
      <b/>
      <i/>
      <sz val="8"/>
      <color theme="0"/>
      <name val="Montserrat SemiBold"/>
    </font>
    <font>
      <b/>
      <i/>
      <sz val="10"/>
      <color rgb="FF8B2444"/>
      <name val="Montserrat"/>
    </font>
    <font>
      <b/>
      <sz val="10"/>
      <color rgb="FFB38E5D"/>
      <name val="Montserrat"/>
    </font>
    <font>
      <i/>
      <sz val="9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B2444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285C4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right" wrapText="1"/>
    </xf>
    <xf numFmtId="3" fontId="7" fillId="5" borderId="0" xfId="0" applyNumberFormat="1" applyFont="1" applyFill="1" applyAlignment="1">
      <alignment horizontal="right" wrapText="1"/>
    </xf>
    <xf numFmtId="0" fontId="8" fillId="0" borderId="0" xfId="0" applyFont="1"/>
    <xf numFmtId="3" fontId="1" fillId="2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wrapText="1"/>
    </xf>
    <xf numFmtId="3" fontId="5" fillId="5" borderId="0" xfId="0" applyNumberFormat="1" applyFont="1" applyFill="1" applyAlignment="1">
      <alignment horizontal="right" wrapText="1"/>
    </xf>
    <xf numFmtId="3" fontId="1" fillId="0" borderId="0" xfId="0" applyNumberFormat="1" applyFont="1"/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0" fontId="5" fillId="5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wrapText="1"/>
    </xf>
    <xf numFmtId="0" fontId="6" fillId="0" borderId="0" xfId="0" applyFont="1"/>
    <xf numFmtId="0" fontId="12" fillId="0" borderId="0" xfId="0" applyFont="1"/>
    <xf numFmtId="164" fontId="1" fillId="0" borderId="0" xfId="0" applyNumberFormat="1" applyFont="1" applyAlignment="1">
      <alignment horizontal="center"/>
    </xf>
    <xf numFmtId="0" fontId="13" fillId="0" borderId="0" xfId="0" applyFont="1"/>
    <xf numFmtId="0" fontId="10" fillId="3" borderId="0" xfId="0" applyFont="1" applyFill="1" applyAlignment="1">
      <alignment horizontal="left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17" fontId="5" fillId="3" borderId="0" xfId="0" quotePrefix="1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8E5D"/>
      <color rgb="FF13322B"/>
      <color rgb="FF8B2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8F055223-58C6-4BF0-9BE8-6207C1B6FE22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E59F6854-1B5A-4A3C-961A-D036B34E77AF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117BEBA5-41FF-4DD0-8A43-5ED2A2FB10AD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F187660E-B23F-44A9-BDDF-72B918826278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07C2F864-AEA8-4207-A394-D9976E7FC711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924050D4-9819-4659-80C2-1C73F3B2686B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51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82E2214E-B730-4CA3-B244-52D5D65E459C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352425</xdr:colOff>
      <xdr:row>0</xdr:row>
      <xdr:rowOff>0</xdr:rowOff>
    </xdr:from>
    <xdr:to>
      <xdr:col>11</xdr:col>
      <xdr:colOff>942975</xdr:colOff>
      <xdr:row>3</xdr:row>
      <xdr:rowOff>144780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16DB9AB8-C7C3-48D9-9EF8-DE9F302BD4EC}"/>
            </a:ext>
          </a:extLst>
        </xdr:cNvPr>
        <xdr:cNvGrpSpPr/>
      </xdr:nvGrpSpPr>
      <xdr:grpSpPr>
        <a:xfrm>
          <a:off x="8943975" y="0"/>
          <a:ext cx="3552825" cy="687705"/>
          <a:chOff x="0" y="0"/>
          <a:chExt cx="3295650" cy="687705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4DC1086-0B40-43DE-BA5A-CD17548BF8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1165" t="20258"/>
          <a:stretch/>
        </xdr:blipFill>
        <xdr:spPr bwMode="auto">
          <a:xfrm>
            <a:off x="333375" y="0"/>
            <a:ext cx="2464435" cy="6877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F6DFEC8B-1A29-4982-987F-55D7D7A6B0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46672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D8407762-222C-4A97-BA27-EA388CE8E2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5250"/>
            <a:ext cx="1748790" cy="523875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0</xdr:colOff>
      <xdr:row>66</xdr:row>
      <xdr:rowOff>0</xdr:rowOff>
    </xdr:from>
    <xdr:ext cx="9525" cy="9525"/>
    <xdr:sp macro="" textlink="">
      <xdr:nvSpPr>
        <xdr:cNvPr id="25" name="AutoShape 1" descr="none">
          <a:extLst>
            <a:ext uri="{FF2B5EF4-FFF2-40B4-BE49-F238E27FC236}">
              <a16:creationId xmlns:a16="http://schemas.microsoft.com/office/drawing/2014/main" id="{6E798CCE-FF1B-4D03-BCDC-8287F0B94B58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E5460E9D-FC50-492A-AEA2-7DDCA3F19B53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1CE6FC63-4D80-41C4-8D76-1C9DCE800B49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9D328CAE-F7AB-4784-83B2-3B4E5BE4CE33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FCAD9992-D99F-40F1-81FF-254BE8D992EF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51740738-BDB0-4732-B1D6-32FD49936230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8362FBDB-473F-4727-B7A3-91ED9FCAE5DD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8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3C04B8C6-A94C-484E-A2BA-506E35D02411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352425</xdr:colOff>
      <xdr:row>0</xdr:row>
      <xdr:rowOff>0</xdr:rowOff>
    </xdr:from>
    <xdr:to>
      <xdr:col>11</xdr:col>
      <xdr:colOff>942975</xdr:colOff>
      <xdr:row>3</xdr:row>
      <xdr:rowOff>144780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799382D4-6C52-4DF8-BFF3-A29E943BA911}"/>
            </a:ext>
          </a:extLst>
        </xdr:cNvPr>
        <xdr:cNvGrpSpPr/>
      </xdr:nvGrpSpPr>
      <xdr:grpSpPr>
        <a:xfrm>
          <a:off x="9477375" y="0"/>
          <a:ext cx="3552825" cy="687705"/>
          <a:chOff x="0" y="0"/>
          <a:chExt cx="3295650" cy="687705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DF10F8CB-C6F7-4090-AC29-6019D559070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1165" t="20258"/>
          <a:stretch/>
        </xdr:blipFill>
        <xdr:spPr bwMode="auto">
          <a:xfrm>
            <a:off x="333375" y="0"/>
            <a:ext cx="2464435" cy="6877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86F7F6F-3F72-435F-A4FD-98EAD1D3BA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46672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2A2FF7D5-B0AD-405B-A0C0-9C267AA306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5250"/>
            <a:ext cx="1748790" cy="523875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0</xdr:colOff>
      <xdr:row>8</xdr:row>
      <xdr:rowOff>0</xdr:rowOff>
    </xdr:from>
    <xdr:ext cx="9525" cy="9525"/>
    <xdr:sp macro="" textlink="">
      <xdr:nvSpPr>
        <xdr:cNvPr id="13" name="AutoShape 1" descr="none">
          <a:extLst>
            <a:ext uri="{FF2B5EF4-FFF2-40B4-BE49-F238E27FC236}">
              <a16:creationId xmlns:a16="http://schemas.microsoft.com/office/drawing/2014/main" id="{0859A838-A78E-46ED-8730-0FFEB3AD17DD}"/>
            </a:ext>
          </a:extLst>
        </xdr:cNvPr>
        <xdr:cNvSpPr>
          <a:spLocks noChangeAspect="1" noChangeArrowheads="1"/>
        </xdr:cNvSpPr>
      </xdr:nvSpPr>
      <xdr:spPr bwMode="auto">
        <a:xfrm>
          <a:off x="0" y="1350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sp macro="" textlink="">
      <xdr:nvSpPr>
        <xdr:cNvPr id="2" name="AutoShape 1" descr="none">
          <a:extLst>
            <a:ext uri="{FF2B5EF4-FFF2-40B4-BE49-F238E27FC236}">
              <a16:creationId xmlns:a16="http://schemas.microsoft.com/office/drawing/2014/main" id="{B46C44CB-5A1A-4A50-9DE8-641F1D0C5E44}"/>
            </a:ext>
          </a:extLst>
        </xdr:cNvPr>
        <xdr:cNvSpPr>
          <a:spLocks noChangeAspect="1" noChangeArrowheads="1"/>
        </xdr:cNvSpPr>
      </xdr:nvSpPr>
      <xdr:spPr bwMode="auto">
        <a:xfrm>
          <a:off x="0" y="1219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3" name="AutoShape 2" descr="none">
          <a:extLst>
            <a:ext uri="{FF2B5EF4-FFF2-40B4-BE49-F238E27FC236}">
              <a16:creationId xmlns:a16="http://schemas.microsoft.com/office/drawing/2014/main" id="{435A9F6E-0101-462B-B60C-16BD3AEEC53B}"/>
            </a:ext>
          </a:extLst>
        </xdr:cNvPr>
        <xdr:cNvSpPr>
          <a:spLocks noChangeAspect="1" noChangeArrowheads="1"/>
        </xdr:cNvSpPr>
      </xdr:nvSpPr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sp macro="" textlink="">
      <xdr:nvSpPr>
        <xdr:cNvPr id="4" name="AutoShape 3" descr="none">
          <a:extLst>
            <a:ext uri="{FF2B5EF4-FFF2-40B4-BE49-F238E27FC236}">
              <a16:creationId xmlns:a16="http://schemas.microsoft.com/office/drawing/2014/main" id="{A256528A-E80A-41AB-98A9-28FDE648546C}"/>
            </a:ext>
          </a:extLst>
        </xdr:cNvPr>
        <xdr:cNvSpPr>
          <a:spLocks noChangeAspect="1" noChangeArrowheads="1"/>
        </xdr:cNvSpPr>
      </xdr:nvSpPr>
      <xdr:spPr bwMode="auto">
        <a:xfrm>
          <a:off x="0" y="4238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5" name="AutoShape 4" descr="none">
          <a:extLst>
            <a:ext uri="{FF2B5EF4-FFF2-40B4-BE49-F238E27FC236}">
              <a16:creationId xmlns:a16="http://schemas.microsoft.com/office/drawing/2014/main" id="{85B64549-19F3-4AF0-95E3-AA45251B8780}"/>
            </a:ext>
          </a:extLst>
        </xdr:cNvPr>
        <xdr:cNvSpPr>
          <a:spLocks noChangeAspect="1" noChangeArrowheads="1"/>
        </xdr:cNvSpPr>
      </xdr:nvSpPr>
      <xdr:spPr bwMode="auto">
        <a:xfrm>
          <a:off x="0" y="9305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6" name="AutoShape 5" descr="none">
          <a:extLst>
            <a:ext uri="{FF2B5EF4-FFF2-40B4-BE49-F238E27FC236}">
              <a16:creationId xmlns:a16="http://schemas.microsoft.com/office/drawing/2014/main" id="{EBEB8487-B7CE-4073-88B7-9AE406090453}"/>
            </a:ext>
          </a:extLst>
        </xdr:cNvPr>
        <xdr:cNvSpPr>
          <a:spLocks noChangeAspect="1" noChangeArrowheads="1"/>
        </xdr:cNvSpPr>
      </xdr:nvSpPr>
      <xdr:spPr bwMode="auto">
        <a:xfrm>
          <a:off x="0" y="1018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sp macro="" textlink="">
      <xdr:nvSpPr>
        <xdr:cNvPr id="7" name="AutoShape 6" descr="none">
          <a:extLst>
            <a:ext uri="{FF2B5EF4-FFF2-40B4-BE49-F238E27FC236}">
              <a16:creationId xmlns:a16="http://schemas.microsoft.com/office/drawing/2014/main" id="{ABC6F7FB-B0A4-4F84-AE4F-81E938276E9B}"/>
            </a:ext>
          </a:extLst>
        </xdr:cNvPr>
        <xdr:cNvSpPr>
          <a:spLocks noChangeAspect="1" noChangeArrowheads="1"/>
        </xdr:cNvSpPr>
      </xdr:nvSpPr>
      <xdr:spPr bwMode="auto">
        <a:xfrm>
          <a:off x="0" y="10868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26</xdr:row>
      <xdr:rowOff>0</xdr:rowOff>
    </xdr:from>
    <xdr:ext cx="9525" cy="9525"/>
    <xdr:sp macro="" textlink="">
      <xdr:nvSpPr>
        <xdr:cNvPr id="8" name="AutoShape 4" descr="none">
          <a:extLst>
            <a:ext uri="{FF2B5EF4-FFF2-40B4-BE49-F238E27FC236}">
              <a16:creationId xmlns:a16="http://schemas.microsoft.com/office/drawing/2014/main" id="{BEE6A188-FA89-4D41-96ED-06D07CCF7DD9}"/>
            </a:ext>
          </a:extLst>
        </xdr:cNvPr>
        <xdr:cNvSpPr>
          <a:spLocks noChangeAspect="1" noChangeArrowheads="1"/>
        </xdr:cNvSpPr>
      </xdr:nvSpPr>
      <xdr:spPr bwMode="auto">
        <a:xfrm>
          <a:off x="0" y="9420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352425</xdr:colOff>
      <xdr:row>0</xdr:row>
      <xdr:rowOff>0</xdr:rowOff>
    </xdr:from>
    <xdr:to>
      <xdr:col>11</xdr:col>
      <xdr:colOff>942975</xdr:colOff>
      <xdr:row>3</xdr:row>
      <xdr:rowOff>144780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5EEB95A6-1B8D-4AA3-AAA0-6F43848537C2}"/>
            </a:ext>
          </a:extLst>
        </xdr:cNvPr>
        <xdr:cNvGrpSpPr/>
      </xdr:nvGrpSpPr>
      <xdr:grpSpPr>
        <a:xfrm>
          <a:off x="8943975" y="0"/>
          <a:ext cx="3552825" cy="687705"/>
          <a:chOff x="0" y="0"/>
          <a:chExt cx="3295650" cy="687705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DC5D550E-270E-4734-9328-0EA18F3F4E6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1165" t="20258"/>
          <a:stretch/>
        </xdr:blipFill>
        <xdr:spPr bwMode="auto">
          <a:xfrm>
            <a:off x="333375" y="0"/>
            <a:ext cx="2464435" cy="68770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0B79AFBF-8A5B-4FE8-BF52-A032C77D08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28925" y="57150"/>
            <a:ext cx="46672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F31318B5-0395-48CF-A0FE-6156EA0E1A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95250"/>
            <a:ext cx="1748790" cy="523875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0</xdr:colOff>
      <xdr:row>28</xdr:row>
      <xdr:rowOff>0</xdr:rowOff>
    </xdr:from>
    <xdr:ext cx="9525" cy="9525"/>
    <xdr:sp macro="" textlink="">
      <xdr:nvSpPr>
        <xdr:cNvPr id="13" name="AutoShape 1" descr="none">
          <a:extLst>
            <a:ext uri="{FF2B5EF4-FFF2-40B4-BE49-F238E27FC236}">
              <a16:creationId xmlns:a16="http://schemas.microsoft.com/office/drawing/2014/main" id="{6518033D-1513-4AB9-87CD-A88BED572D1C}"/>
            </a:ext>
          </a:extLst>
        </xdr:cNvPr>
        <xdr:cNvSpPr>
          <a:spLocks noChangeAspect="1" noChangeArrowheads="1"/>
        </xdr:cNvSpPr>
      </xdr:nvSpPr>
      <xdr:spPr bwMode="auto">
        <a:xfrm>
          <a:off x="0" y="12030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DE5E-C63B-439B-999E-641974E5C60F}">
  <dimension ref="A1:N66"/>
  <sheetViews>
    <sheetView showGridLines="0" tabSelected="1" workbookViewId="0">
      <selection activeCell="A60" sqref="A60:L60"/>
    </sheetView>
  </sheetViews>
  <sheetFormatPr baseColWidth="10" defaultRowHeight="15" x14ac:dyDescent="0.3"/>
  <cols>
    <col min="1" max="1" width="28.85546875" style="1" customWidth="1"/>
    <col min="2" max="10" width="14.28515625" style="1" customWidth="1"/>
    <col min="11" max="12" width="15.85546875" style="1" customWidth="1"/>
    <col min="13" max="252" width="11.42578125" style="1"/>
    <col min="253" max="253" width="28.85546875" style="1" customWidth="1"/>
    <col min="254" max="265" width="11.42578125" style="1"/>
    <col min="266" max="266" width="14.28515625" style="1" customWidth="1"/>
    <col min="267" max="267" width="15.85546875" style="1" customWidth="1"/>
    <col min="268" max="508" width="11.42578125" style="1"/>
    <col min="509" max="509" width="28.85546875" style="1" customWidth="1"/>
    <col min="510" max="521" width="11.42578125" style="1"/>
    <col min="522" max="522" width="14.28515625" style="1" customWidth="1"/>
    <col min="523" max="523" width="15.85546875" style="1" customWidth="1"/>
    <col min="524" max="764" width="11.42578125" style="1"/>
    <col min="765" max="765" width="28.85546875" style="1" customWidth="1"/>
    <col min="766" max="777" width="11.42578125" style="1"/>
    <col min="778" max="778" width="14.28515625" style="1" customWidth="1"/>
    <col min="779" max="779" width="15.85546875" style="1" customWidth="1"/>
    <col min="780" max="1020" width="11.42578125" style="1"/>
    <col min="1021" max="1021" width="28.85546875" style="1" customWidth="1"/>
    <col min="1022" max="1033" width="11.42578125" style="1"/>
    <col min="1034" max="1034" width="14.28515625" style="1" customWidth="1"/>
    <col min="1035" max="1035" width="15.85546875" style="1" customWidth="1"/>
    <col min="1036" max="1276" width="11.42578125" style="1"/>
    <col min="1277" max="1277" width="28.85546875" style="1" customWidth="1"/>
    <col min="1278" max="1289" width="11.42578125" style="1"/>
    <col min="1290" max="1290" width="14.28515625" style="1" customWidth="1"/>
    <col min="1291" max="1291" width="15.85546875" style="1" customWidth="1"/>
    <col min="1292" max="1532" width="11.42578125" style="1"/>
    <col min="1533" max="1533" width="28.85546875" style="1" customWidth="1"/>
    <col min="1534" max="1545" width="11.42578125" style="1"/>
    <col min="1546" max="1546" width="14.28515625" style="1" customWidth="1"/>
    <col min="1547" max="1547" width="15.85546875" style="1" customWidth="1"/>
    <col min="1548" max="1788" width="11.42578125" style="1"/>
    <col min="1789" max="1789" width="28.85546875" style="1" customWidth="1"/>
    <col min="1790" max="1801" width="11.42578125" style="1"/>
    <col min="1802" max="1802" width="14.28515625" style="1" customWidth="1"/>
    <col min="1803" max="1803" width="15.85546875" style="1" customWidth="1"/>
    <col min="1804" max="2044" width="11.42578125" style="1"/>
    <col min="2045" max="2045" width="28.85546875" style="1" customWidth="1"/>
    <col min="2046" max="2057" width="11.42578125" style="1"/>
    <col min="2058" max="2058" width="14.28515625" style="1" customWidth="1"/>
    <col min="2059" max="2059" width="15.85546875" style="1" customWidth="1"/>
    <col min="2060" max="2300" width="11.42578125" style="1"/>
    <col min="2301" max="2301" width="28.85546875" style="1" customWidth="1"/>
    <col min="2302" max="2313" width="11.42578125" style="1"/>
    <col min="2314" max="2314" width="14.28515625" style="1" customWidth="1"/>
    <col min="2315" max="2315" width="15.85546875" style="1" customWidth="1"/>
    <col min="2316" max="2556" width="11.42578125" style="1"/>
    <col min="2557" max="2557" width="28.85546875" style="1" customWidth="1"/>
    <col min="2558" max="2569" width="11.42578125" style="1"/>
    <col min="2570" max="2570" width="14.28515625" style="1" customWidth="1"/>
    <col min="2571" max="2571" width="15.85546875" style="1" customWidth="1"/>
    <col min="2572" max="2812" width="11.42578125" style="1"/>
    <col min="2813" max="2813" width="28.85546875" style="1" customWidth="1"/>
    <col min="2814" max="2825" width="11.42578125" style="1"/>
    <col min="2826" max="2826" width="14.28515625" style="1" customWidth="1"/>
    <col min="2827" max="2827" width="15.85546875" style="1" customWidth="1"/>
    <col min="2828" max="3068" width="11.42578125" style="1"/>
    <col min="3069" max="3069" width="28.85546875" style="1" customWidth="1"/>
    <col min="3070" max="3081" width="11.42578125" style="1"/>
    <col min="3082" max="3082" width="14.28515625" style="1" customWidth="1"/>
    <col min="3083" max="3083" width="15.85546875" style="1" customWidth="1"/>
    <col min="3084" max="3324" width="11.42578125" style="1"/>
    <col min="3325" max="3325" width="28.85546875" style="1" customWidth="1"/>
    <col min="3326" max="3337" width="11.42578125" style="1"/>
    <col min="3338" max="3338" width="14.28515625" style="1" customWidth="1"/>
    <col min="3339" max="3339" width="15.85546875" style="1" customWidth="1"/>
    <col min="3340" max="3580" width="11.42578125" style="1"/>
    <col min="3581" max="3581" width="28.85546875" style="1" customWidth="1"/>
    <col min="3582" max="3593" width="11.42578125" style="1"/>
    <col min="3594" max="3594" width="14.28515625" style="1" customWidth="1"/>
    <col min="3595" max="3595" width="15.85546875" style="1" customWidth="1"/>
    <col min="3596" max="3836" width="11.42578125" style="1"/>
    <col min="3837" max="3837" width="28.85546875" style="1" customWidth="1"/>
    <col min="3838" max="3849" width="11.42578125" style="1"/>
    <col min="3850" max="3850" width="14.28515625" style="1" customWidth="1"/>
    <col min="3851" max="3851" width="15.85546875" style="1" customWidth="1"/>
    <col min="3852" max="4092" width="11.42578125" style="1"/>
    <col min="4093" max="4093" width="28.85546875" style="1" customWidth="1"/>
    <col min="4094" max="4105" width="11.42578125" style="1"/>
    <col min="4106" max="4106" width="14.28515625" style="1" customWidth="1"/>
    <col min="4107" max="4107" width="15.85546875" style="1" customWidth="1"/>
    <col min="4108" max="4348" width="11.42578125" style="1"/>
    <col min="4349" max="4349" width="28.85546875" style="1" customWidth="1"/>
    <col min="4350" max="4361" width="11.42578125" style="1"/>
    <col min="4362" max="4362" width="14.28515625" style="1" customWidth="1"/>
    <col min="4363" max="4363" width="15.85546875" style="1" customWidth="1"/>
    <col min="4364" max="4604" width="11.42578125" style="1"/>
    <col min="4605" max="4605" width="28.85546875" style="1" customWidth="1"/>
    <col min="4606" max="4617" width="11.42578125" style="1"/>
    <col min="4618" max="4618" width="14.28515625" style="1" customWidth="1"/>
    <col min="4619" max="4619" width="15.85546875" style="1" customWidth="1"/>
    <col min="4620" max="4860" width="11.42578125" style="1"/>
    <col min="4861" max="4861" width="28.85546875" style="1" customWidth="1"/>
    <col min="4862" max="4873" width="11.42578125" style="1"/>
    <col min="4874" max="4874" width="14.28515625" style="1" customWidth="1"/>
    <col min="4875" max="4875" width="15.85546875" style="1" customWidth="1"/>
    <col min="4876" max="5116" width="11.42578125" style="1"/>
    <col min="5117" max="5117" width="28.85546875" style="1" customWidth="1"/>
    <col min="5118" max="5129" width="11.42578125" style="1"/>
    <col min="5130" max="5130" width="14.28515625" style="1" customWidth="1"/>
    <col min="5131" max="5131" width="15.85546875" style="1" customWidth="1"/>
    <col min="5132" max="5372" width="11.42578125" style="1"/>
    <col min="5373" max="5373" width="28.85546875" style="1" customWidth="1"/>
    <col min="5374" max="5385" width="11.42578125" style="1"/>
    <col min="5386" max="5386" width="14.28515625" style="1" customWidth="1"/>
    <col min="5387" max="5387" width="15.85546875" style="1" customWidth="1"/>
    <col min="5388" max="5628" width="11.42578125" style="1"/>
    <col min="5629" max="5629" width="28.85546875" style="1" customWidth="1"/>
    <col min="5630" max="5641" width="11.42578125" style="1"/>
    <col min="5642" max="5642" width="14.28515625" style="1" customWidth="1"/>
    <col min="5643" max="5643" width="15.85546875" style="1" customWidth="1"/>
    <col min="5644" max="5884" width="11.42578125" style="1"/>
    <col min="5885" max="5885" width="28.85546875" style="1" customWidth="1"/>
    <col min="5886" max="5897" width="11.42578125" style="1"/>
    <col min="5898" max="5898" width="14.28515625" style="1" customWidth="1"/>
    <col min="5899" max="5899" width="15.85546875" style="1" customWidth="1"/>
    <col min="5900" max="6140" width="11.42578125" style="1"/>
    <col min="6141" max="6141" width="28.85546875" style="1" customWidth="1"/>
    <col min="6142" max="6153" width="11.42578125" style="1"/>
    <col min="6154" max="6154" width="14.28515625" style="1" customWidth="1"/>
    <col min="6155" max="6155" width="15.85546875" style="1" customWidth="1"/>
    <col min="6156" max="6396" width="11.42578125" style="1"/>
    <col min="6397" max="6397" width="28.85546875" style="1" customWidth="1"/>
    <col min="6398" max="6409" width="11.42578125" style="1"/>
    <col min="6410" max="6410" width="14.28515625" style="1" customWidth="1"/>
    <col min="6411" max="6411" width="15.85546875" style="1" customWidth="1"/>
    <col min="6412" max="6652" width="11.42578125" style="1"/>
    <col min="6653" max="6653" width="28.85546875" style="1" customWidth="1"/>
    <col min="6654" max="6665" width="11.42578125" style="1"/>
    <col min="6666" max="6666" width="14.28515625" style="1" customWidth="1"/>
    <col min="6667" max="6667" width="15.85546875" style="1" customWidth="1"/>
    <col min="6668" max="6908" width="11.42578125" style="1"/>
    <col min="6909" max="6909" width="28.85546875" style="1" customWidth="1"/>
    <col min="6910" max="6921" width="11.42578125" style="1"/>
    <col min="6922" max="6922" width="14.28515625" style="1" customWidth="1"/>
    <col min="6923" max="6923" width="15.85546875" style="1" customWidth="1"/>
    <col min="6924" max="7164" width="11.42578125" style="1"/>
    <col min="7165" max="7165" width="28.85546875" style="1" customWidth="1"/>
    <col min="7166" max="7177" width="11.42578125" style="1"/>
    <col min="7178" max="7178" width="14.28515625" style="1" customWidth="1"/>
    <col min="7179" max="7179" width="15.85546875" style="1" customWidth="1"/>
    <col min="7180" max="7420" width="11.42578125" style="1"/>
    <col min="7421" max="7421" width="28.85546875" style="1" customWidth="1"/>
    <col min="7422" max="7433" width="11.42578125" style="1"/>
    <col min="7434" max="7434" width="14.28515625" style="1" customWidth="1"/>
    <col min="7435" max="7435" width="15.85546875" style="1" customWidth="1"/>
    <col min="7436" max="7676" width="11.42578125" style="1"/>
    <col min="7677" max="7677" width="28.85546875" style="1" customWidth="1"/>
    <col min="7678" max="7689" width="11.42578125" style="1"/>
    <col min="7690" max="7690" width="14.28515625" style="1" customWidth="1"/>
    <col min="7691" max="7691" width="15.85546875" style="1" customWidth="1"/>
    <col min="7692" max="7932" width="11.42578125" style="1"/>
    <col min="7933" max="7933" width="28.85546875" style="1" customWidth="1"/>
    <col min="7934" max="7945" width="11.42578125" style="1"/>
    <col min="7946" max="7946" width="14.28515625" style="1" customWidth="1"/>
    <col min="7947" max="7947" width="15.85546875" style="1" customWidth="1"/>
    <col min="7948" max="8188" width="11.42578125" style="1"/>
    <col min="8189" max="8189" width="28.85546875" style="1" customWidth="1"/>
    <col min="8190" max="8201" width="11.42578125" style="1"/>
    <col min="8202" max="8202" width="14.28515625" style="1" customWidth="1"/>
    <col min="8203" max="8203" width="15.85546875" style="1" customWidth="1"/>
    <col min="8204" max="8444" width="11.42578125" style="1"/>
    <col min="8445" max="8445" width="28.85546875" style="1" customWidth="1"/>
    <col min="8446" max="8457" width="11.42578125" style="1"/>
    <col min="8458" max="8458" width="14.28515625" style="1" customWidth="1"/>
    <col min="8459" max="8459" width="15.85546875" style="1" customWidth="1"/>
    <col min="8460" max="8700" width="11.42578125" style="1"/>
    <col min="8701" max="8701" width="28.85546875" style="1" customWidth="1"/>
    <col min="8702" max="8713" width="11.42578125" style="1"/>
    <col min="8714" max="8714" width="14.28515625" style="1" customWidth="1"/>
    <col min="8715" max="8715" width="15.85546875" style="1" customWidth="1"/>
    <col min="8716" max="8956" width="11.42578125" style="1"/>
    <col min="8957" max="8957" width="28.85546875" style="1" customWidth="1"/>
    <col min="8958" max="8969" width="11.42578125" style="1"/>
    <col min="8970" max="8970" width="14.28515625" style="1" customWidth="1"/>
    <col min="8971" max="8971" width="15.85546875" style="1" customWidth="1"/>
    <col min="8972" max="9212" width="11.42578125" style="1"/>
    <col min="9213" max="9213" width="28.85546875" style="1" customWidth="1"/>
    <col min="9214" max="9225" width="11.42578125" style="1"/>
    <col min="9226" max="9226" width="14.28515625" style="1" customWidth="1"/>
    <col min="9227" max="9227" width="15.85546875" style="1" customWidth="1"/>
    <col min="9228" max="9468" width="11.42578125" style="1"/>
    <col min="9469" max="9469" width="28.85546875" style="1" customWidth="1"/>
    <col min="9470" max="9481" width="11.42578125" style="1"/>
    <col min="9482" max="9482" width="14.28515625" style="1" customWidth="1"/>
    <col min="9483" max="9483" width="15.85546875" style="1" customWidth="1"/>
    <col min="9484" max="9724" width="11.42578125" style="1"/>
    <col min="9725" max="9725" width="28.85546875" style="1" customWidth="1"/>
    <col min="9726" max="9737" width="11.42578125" style="1"/>
    <col min="9738" max="9738" width="14.28515625" style="1" customWidth="1"/>
    <col min="9739" max="9739" width="15.85546875" style="1" customWidth="1"/>
    <col min="9740" max="9980" width="11.42578125" style="1"/>
    <col min="9981" max="9981" width="28.85546875" style="1" customWidth="1"/>
    <col min="9982" max="9993" width="11.42578125" style="1"/>
    <col min="9994" max="9994" width="14.28515625" style="1" customWidth="1"/>
    <col min="9995" max="9995" width="15.85546875" style="1" customWidth="1"/>
    <col min="9996" max="10236" width="11.42578125" style="1"/>
    <col min="10237" max="10237" width="28.85546875" style="1" customWidth="1"/>
    <col min="10238" max="10249" width="11.42578125" style="1"/>
    <col min="10250" max="10250" width="14.28515625" style="1" customWidth="1"/>
    <col min="10251" max="10251" width="15.85546875" style="1" customWidth="1"/>
    <col min="10252" max="10492" width="11.42578125" style="1"/>
    <col min="10493" max="10493" width="28.85546875" style="1" customWidth="1"/>
    <col min="10494" max="10505" width="11.42578125" style="1"/>
    <col min="10506" max="10506" width="14.28515625" style="1" customWidth="1"/>
    <col min="10507" max="10507" width="15.85546875" style="1" customWidth="1"/>
    <col min="10508" max="10748" width="11.42578125" style="1"/>
    <col min="10749" max="10749" width="28.85546875" style="1" customWidth="1"/>
    <col min="10750" max="10761" width="11.42578125" style="1"/>
    <col min="10762" max="10762" width="14.28515625" style="1" customWidth="1"/>
    <col min="10763" max="10763" width="15.85546875" style="1" customWidth="1"/>
    <col min="10764" max="11004" width="11.42578125" style="1"/>
    <col min="11005" max="11005" width="28.85546875" style="1" customWidth="1"/>
    <col min="11006" max="11017" width="11.42578125" style="1"/>
    <col min="11018" max="11018" width="14.28515625" style="1" customWidth="1"/>
    <col min="11019" max="11019" width="15.85546875" style="1" customWidth="1"/>
    <col min="11020" max="11260" width="11.42578125" style="1"/>
    <col min="11261" max="11261" width="28.85546875" style="1" customWidth="1"/>
    <col min="11262" max="11273" width="11.42578125" style="1"/>
    <col min="11274" max="11274" width="14.28515625" style="1" customWidth="1"/>
    <col min="11275" max="11275" width="15.85546875" style="1" customWidth="1"/>
    <col min="11276" max="11516" width="11.42578125" style="1"/>
    <col min="11517" max="11517" width="28.85546875" style="1" customWidth="1"/>
    <col min="11518" max="11529" width="11.42578125" style="1"/>
    <col min="11530" max="11530" width="14.28515625" style="1" customWidth="1"/>
    <col min="11531" max="11531" width="15.85546875" style="1" customWidth="1"/>
    <col min="11532" max="11772" width="11.42578125" style="1"/>
    <col min="11773" max="11773" width="28.85546875" style="1" customWidth="1"/>
    <col min="11774" max="11785" width="11.42578125" style="1"/>
    <col min="11786" max="11786" width="14.28515625" style="1" customWidth="1"/>
    <col min="11787" max="11787" width="15.85546875" style="1" customWidth="1"/>
    <col min="11788" max="12028" width="11.42578125" style="1"/>
    <col min="12029" max="12029" width="28.85546875" style="1" customWidth="1"/>
    <col min="12030" max="12041" width="11.42578125" style="1"/>
    <col min="12042" max="12042" width="14.28515625" style="1" customWidth="1"/>
    <col min="12043" max="12043" width="15.85546875" style="1" customWidth="1"/>
    <col min="12044" max="12284" width="11.42578125" style="1"/>
    <col min="12285" max="12285" width="28.85546875" style="1" customWidth="1"/>
    <col min="12286" max="12297" width="11.42578125" style="1"/>
    <col min="12298" max="12298" width="14.28515625" style="1" customWidth="1"/>
    <col min="12299" max="12299" width="15.85546875" style="1" customWidth="1"/>
    <col min="12300" max="12540" width="11.42578125" style="1"/>
    <col min="12541" max="12541" width="28.85546875" style="1" customWidth="1"/>
    <col min="12542" max="12553" width="11.42578125" style="1"/>
    <col min="12554" max="12554" width="14.28515625" style="1" customWidth="1"/>
    <col min="12555" max="12555" width="15.85546875" style="1" customWidth="1"/>
    <col min="12556" max="12796" width="11.42578125" style="1"/>
    <col min="12797" max="12797" width="28.85546875" style="1" customWidth="1"/>
    <col min="12798" max="12809" width="11.42578125" style="1"/>
    <col min="12810" max="12810" width="14.28515625" style="1" customWidth="1"/>
    <col min="12811" max="12811" width="15.85546875" style="1" customWidth="1"/>
    <col min="12812" max="13052" width="11.42578125" style="1"/>
    <col min="13053" max="13053" width="28.85546875" style="1" customWidth="1"/>
    <col min="13054" max="13065" width="11.42578125" style="1"/>
    <col min="13066" max="13066" width="14.28515625" style="1" customWidth="1"/>
    <col min="13067" max="13067" width="15.85546875" style="1" customWidth="1"/>
    <col min="13068" max="13308" width="11.42578125" style="1"/>
    <col min="13309" max="13309" width="28.85546875" style="1" customWidth="1"/>
    <col min="13310" max="13321" width="11.42578125" style="1"/>
    <col min="13322" max="13322" width="14.28515625" style="1" customWidth="1"/>
    <col min="13323" max="13323" width="15.85546875" style="1" customWidth="1"/>
    <col min="13324" max="13564" width="11.42578125" style="1"/>
    <col min="13565" max="13565" width="28.85546875" style="1" customWidth="1"/>
    <col min="13566" max="13577" width="11.42578125" style="1"/>
    <col min="13578" max="13578" width="14.28515625" style="1" customWidth="1"/>
    <col min="13579" max="13579" width="15.85546875" style="1" customWidth="1"/>
    <col min="13580" max="13820" width="11.42578125" style="1"/>
    <col min="13821" max="13821" width="28.85546875" style="1" customWidth="1"/>
    <col min="13822" max="13833" width="11.42578125" style="1"/>
    <col min="13834" max="13834" width="14.28515625" style="1" customWidth="1"/>
    <col min="13835" max="13835" width="15.85546875" style="1" customWidth="1"/>
    <col min="13836" max="14076" width="11.42578125" style="1"/>
    <col min="14077" max="14077" width="28.85546875" style="1" customWidth="1"/>
    <col min="14078" max="14089" width="11.42578125" style="1"/>
    <col min="14090" max="14090" width="14.28515625" style="1" customWidth="1"/>
    <col min="14091" max="14091" width="15.85546875" style="1" customWidth="1"/>
    <col min="14092" max="14332" width="11.42578125" style="1"/>
    <col min="14333" max="14333" width="28.85546875" style="1" customWidth="1"/>
    <col min="14334" max="14345" width="11.42578125" style="1"/>
    <col min="14346" max="14346" width="14.28515625" style="1" customWidth="1"/>
    <col min="14347" max="14347" width="15.85546875" style="1" customWidth="1"/>
    <col min="14348" max="14588" width="11.42578125" style="1"/>
    <col min="14589" max="14589" width="28.85546875" style="1" customWidth="1"/>
    <col min="14590" max="14601" width="11.42578125" style="1"/>
    <col min="14602" max="14602" width="14.28515625" style="1" customWidth="1"/>
    <col min="14603" max="14603" width="15.85546875" style="1" customWidth="1"/>
    <col min="14604" max="14844" width="11.42578125" style="1"/>
    <col min="14845" max="14845" width="28.85546875" style="1" customWidth="1"/>
    <col min="14846" max="14857" width="11.42578125" style="1"/>
    <col min="14858" max="14858" width="14.28515625" style="1" customWidth="1"/>
    <col min="14859" max="14859" width="15.85546875" style="1" customWidth="1"/>
    <col min="14860" max="15100" width="11.42578125" style="1"/>
    <col min="15101" max="15101" width="28.85546875" style="1" customWidth="1"/>
    <col min="15102" max="15113" width="11.42578125" style="1"/>
    <col min="15114" max="15114" width="14.28515625" style="1" customWidth="1"/>
    <col min="15115" max="15115" width="15.85546875" style="1" customWidth="1"/>
    <col min="15116" max="15356" width="11.42578125" style="1"/>
    <col min="15357" max="15357" width="28.85546875" style="1" customWidth="1"/>
    <col min="15358" max="15369" width="11.42578125" style="1"/>
    <col min="15370" max="15370" width="14.28515625" style="1" customWidth="1"/>
    <col min="15371" max="15371" width="15.85546875" style="1" customWidth="1"/>
    <col min="15372" max="15612" width="11.42578125" style="1"/>
    <col min="15613" max="15613" width="28.85546875" style="1" customWidth="1"/>
    <col min="15614" max="15625" width="11.42578125" style="1"/>
    <col min="15626" max="15626" width="14.28515625" style="1" customWidth="1"/>
    <col min="15627" max="15627" width="15.85546875" style="1" customWidth="1"/>
    <col min="15628" max="15868" width="11.42578125" style="1"/>
    <col min="15869" max="15869" width="28.85546875" style="1" customWidth="1"/>
    <col min="15870" max="15881" width="11.42578125" style="1"/>
    <col min="15882" max="15882" width="14.28515625" style="1" customWidth="1"/>
    <col min="15883" max="15883" width="15.85546875" style="1" customWidth="1"/>
    <col min="15884" max="16124" width="11.42578125" style="1"/>
    <col min="16125" max="16125" width="28.85546875" style="1" customWidth="1"/>
    <col min="16126" max="16137" width="11.42578125" style="1"/>
    <col min="16138" max="16138" width="14.28515625" style="1" customWidth="1"/>
    <col min="16139" max="16139" width="15.85546875" style="1" customWidth="1"/>
    <col min="16140" max="16384" width="11.42578125" style="1"/>
  </cols>
  <sheetData>
    <row r="1" spans="1:14" ht="5.25" customHeight="1" x14ac:dyDescent="0.3"/>
    <row r="2" spans="1:14" ht="18.75" x14ac:dyDescent="0.3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18.75" x14ac:dyDescent="0.3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4" ht="23.25" customHeight="1" x14ac:dyDescent="0.3">
      <c r="A5" s="30" t="s">
        <v>0</v>
      </c>
      <c r="B5" s="29" t="s">
        <v>35</v>
      </c>
      <c r="C5" s="29" t="s">
        <v>34</v>
      </c>
      <c r="D5" s="29" t="s">
        <v>33</v>
      </c>
      <c r="E5" s="29" t="s">
        <v>32</v>
      </c>
      <c r="F5" s="29" t="s">
        <v>31</v>
      </c>
      <c r="G5" s="29" t="s">
        <v>30</v>
      </c>
      <c r="H5" s="29" t="s">
        <v>29</v>
      </c>
      <c r="I5" s="29" t="s">
        <v>28</v>
      </c>
      <c r="J5" s="29" t="s">
        <v>27</v>
      </c>
      <c r="K5" s="29" t="s">
        <v>1</v>
      </c>
      <c r="L5" s="29" t="s">
        <v>36</v>
      </c>
    </row>
    <row r="6" spans="1:14" x14ac:dyDescent="0.3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4" ht="9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4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12.75" customHeight="1" x14ac:dyDescent="0.3">
      <c r="A9" s="31" t="s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4" s="7" customFormat="1" ht="18" x14ac:dyDescent="0.35">
      <c r="A10" s="4" t="s">
        <v>3</v>
      </c>
      <c r="B10" s="5">
        <f t="shared" ref="B10:J10" si="0">SUM(B11:B14)</f>
        <v>633</v>
      </c>
      <c r="C10" s="5">
        <f t="shared" si="0"/>
        <v>555</v>
      </c>
      <c r="D10" s="5">
        <f t="shared" si="0"/>
        <v>550</v>
      </c>
      <c r="E10" s="5">
        <f t="shared" si="0"/>
        <v>570</v>
      </c>
      <c r="F10" s="5">
        <f t="shared" si="0"/>
        <v>600</v>
      </c>
      <c r="G10" s="5">
        <f t="shared" si="0"/>
        <v>668</v>
      </c>
      <c r="H10" s="5">
        <f t="shared" si="0"/>
        <v>691</v>
      </c>
      <c r="I10" s="5">
        <f t="shared" si="0"/>
        <v>698</v>
      </c>
      <c r="J10" s="5">
        <f t="shared" si="0"/>
        <v>591</v>
      </c>
      <c r="K10" s="6">
        <f>SUM(K11:K14)</f>
        <v>631</v>
      </c>
      <c r="L10" s="6">
        <f>SUM(L11:L14)</f>
        <v>572</v>
      </c>
    </row>
    <row r="11" spans="1:14" x14ac:dyDescent="0.3">
      <c r="A11" s="2" t="s">
        <v>4</v>
      </c>
      <c r="B11" s="8">
        <f t="shared" ref="B11:J11" si="1">+B17+B18+B19+B20+B21</f>
        <v>411</v>
      </c>
      <c r="C11" s="8">
        <f t="shared" si="1"/>
        <v>357</v>
      </c>
      <c r="D11" s="8">
        <f t="shared" si="1"/>
        <v>333</v>
      </c>
      <c r="E11" s="8">
        <f t="shared" si="1"/>
        <v>336</v>
      </c>
      <c r="F11" s="8">
        <f t="shared" si="1"/>
        <v>378</v>
      </c>
      <c r="G11" s="8">
        <f t="shared" si="1"/>
        <v>394</v>
      </c>
      <c r="H11" s="8">
        <f t="shared" si="1"/>
        <v>385</v>
      </c>
      <c r="I11" s="8">
        <f t="shared" si="1"/>
        <v>373</v>
      </c>
      <c r="J11" s="8">
        <f t="shared" si="1"/>
        <v>396</v>
      </c>
      <c r="K11" s="8">
        <f t="shared" ref="K11" si="2">+K17+K18+K19+K20+K21</f>
        <v>443</v>
      </c>
      <c r="L11" s="8">
        <v>372</v>
      </c>
    </row>
    <row r="12" spans="1:14" x14ac:dyDescent="0.3">
      <c r="A12" s="2" t="s">
        <v>5</v>
      </c>
      <c r="B12" s="8">
        <f t="shared" ref="B12:K12" si="3">+B22</f>
        <v>114</v>
      </c>
      <c r="C12" s="8">
        <f t="shared" si="3"/>
        <v>108</v>
      </c>
      <c r="D12" s="8">
        <f t="shared" si="3"/>
        <v>113</v>
      </c>
      <c r="E12" s="8">
        <f t="shared" si="3"/>
        <v>119</v>
      </c>
      <c r="F12" s="8">
        <f t="shared" si="3"/>
        <v>109</v>
      </c>
      <c r="G12" s="8">
        <f t="shared" si="3"/>
        <v>138</v>
      </c>
      <c r="H12" s="8">
        <f t="shared" si="3"/>
        <v>159</v>
      </c>
      <c r="I12" s="8">
        <f t="shared" si="3"/>
        <v>179</v>
      </c>
      <c r="J12" s="8">
        <f t="shared" si="3"/>
        <v>151</v>
      </c>
      <c r="K12" s="8">
        <f t="shared" si="3"/>
        <v>166</v>
      </c>
      <c r="L12" s="8">
        <v>128</v>
      </c>
      <c r="N12" s="11"/>
    </row>
    <row r="13" spans="1:14" x14ac:dyDescent="0.3">
      <c r="A13" s="2" t="s">
        <v>6</v>
      </c>
      <c r="B13" s="8">
        <v>108</v>
      </c>
      <c r="C13" s="8">
        <v>90</v>
      </c>
      <c r="D13" s="8">
        <v>104</v>
      </c>
      <c r="E13" s="8">
        <v>115</v>
      </c>
      <c r="F13" s="8">
        <v>113</v>
      </c>
      <c r="G13" s="8">
        <v>136</v>
      </c>
      <c r="H13" s="8">
        <v>147</v>
      </c>
      <c r="I13" s="8">
        <v>146</v>
      </c>
      <c r="J13" s="8">
        <v>44</v>
      </c>
      <c r="K13" s="8">
        <v>22</v>
      </c>
      <c r="L13" s="8">
        <v>72</v>
      </c>
    </row>
    <row r="14" spans="1:14" x14ac:dyDescent="0.3">
      <c r="A14" s="2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>SUM(B14:I14)</f>
        <v>0</v>
      </c>
      <c r="K14" s="8">
        <v>0</v>
      </c>
      <c r="L14" s="8">
        <v>0</v>
      </c>
    </row>
    <row r="15" spans="1:14" x14ac:dyDescent="0.3">
      <c r="A15" s="2"/>
      <c r="B15" s="3"/>
      <c r="C15" s="3"/>
      <c r="D15" s="3"/>
      <c r="E15" s="3"/>
      <c r="F15" s="3"/>
      <c r="G15" s="3"/>
      <c r="H15" s="3"/>
      <c r="I15" s="3"/>
      <c r="J15" s="8"/>
      <c r="K15" s="8"/>
      <c r="L15" s="8"/>
    </row>
    <row r="16" spans="1:14" s="7" customFormat="1" ht="18" x14ac:dyDescent="0.35">
      <c r="A16" s="4" t="s">
        <v>8</v>
      </c>
      <c r="B16" s="6">
        <f t="shared" ref="B16:L16" si="4">SUM(B17:B22)</f>
        <v>525</v>
      </c>
      <c r="C16" s="6">
        <f t="shared" si="4"/>
        <v>465</v>
      </c>
      <c r="D16" s="6">
        <f t="shared" si="4"/>
        <v>446</v>
      </c>
      <c r="E16" s="6">
        <f t="shared" si="4"/>
        <v>455</v>
      </c>
      <c r="F16" s="6">
        <f t="shared" si="4"/>
        <v>487</v>
      </c>
      <c r="G16" s="6">
        <f t="shared" si="4"/>
        <v>532</v>
      </c>
      <c r="H16" s="6">
        <f t="shared" si="4"/>
        <v>544</v>
      </c>
      <c r="I16" s="6">
        <f t="shared" si="4"/>
        <v>552</v>
      </c>
      <c r="J16" s="6">
        <f t="shared" si="4"/>
        <v>547</v>
      </c>
      <c r="K16" s="6">
        <f t="shared" si="4"/>
        <v>609</v>
      </c>
      <c r="L16" s="6">
        <f t="shared" si="4"/>
        <v>500</v>
      </c>
    </row>
    <row r="17" spans="1:13" x14ac:dyDescent="0.3">
      <c r="A17" s="2" t="s">
        <v>9</v>
      </c>
      <c r="B17" s="8">
        <v>29</v>
      </c>
      <c r="C17" s="8">
        <v>16</v>
      </c>
      <c r="D17" s="8">
        <v>15</v>
      </c>
      <c r="E17" s="8">
        <v>20</v>
      </c>
      <c r="F17" s="8">
        <v>26</v>
      </c>
      <c r="G17" s="8">
        <v>28</v>
      </c>
      <c r="H17" s="8">
        <v>30</v>
      </c>
      <c r="I17" s="8">
        <v>34</v>
      </c>
      <c r="J17" s="8">
        <v>16</v>
      </c>
      <c r="K17" s="8">
        <v>31</v>
      </c>
      <c r="L17" s="8">
        <v>22</v>
      </c>
    </row>
    <row r="18" spans="1:13" x14ac:dyDescent="0.3">
      <c r="A18" s="2" t="s">
        <v>10</v>
      </c>
      <c r="B18" s="8">
        <v>291</v>
      </c>
      <c r="C18" s="8">
        <v>276</v>
      </c>
      <c r="D18" s="8">
        <v>242</v>
      </c>
      <c r="E18" s="8">
        <v>240</v>
      </c>
      <c r="F18" s="8">
        <v>250</v>
      </c>
      <c r="G18" s="8">
        <v>276</v>
      </c>
      <c r="H18" s="8">
        <v>257</v>
      </c>
      <c r="I18" s="8">
        <v>230</v>
      </c>
      <c r="J18" s="8">
        <v>277</v>
      </c>
      <c r="K18" s="8">
        <v>283</v>
      </c>
      <c r="L18" s="8">
        <v>212</v>
      </c>
    </row>
    <row r="19" spans="1:13" x14ac:dyDescent="0.3">
      <c r="A19" s="2" t="s">
        <v>11</v>
      </c>
      <c r="B19" s="8">
        <v>57</v>
      </c>
      <c r="C19" s="8">
        <v>54</v>
      </c>
      <c r="D19" s="8">
        <v>63</v>
      </c>
      <c r="E19" s="8">
        <v>60</v>
      </c>
      <c r="F19" s="8">
        <v>75</v>
      </c>
      <c r="G19" s="8">
        <v>72</v>
      </c>
      <c r="H19" s="8">
        <v>79</v>
      </c>
      <c r="I19" s="8">
        <v>91</v>
      </c>
      <c r="J19" s="8">
        <v>88</v>
      </c>
      <c r="K19" s="8">
        <v>92</v>
      </c>
      <c r="L19" s="8">
        <v>73</v>
      </c>
    </row>
    <row r="20" spans="1:13" x14ac:dyDescent="0.3">
      <c r="A20" s="2" t="s">
        <v>12</v>
      </c>
      <c r="B20" s="8">
        <v>23</v>
      </c>
      <c r="C20" s="8">
        <v>3</v>
      </c>
      <c r="D20" s="8">
        <v>4</v>
      </c>
      <c r="E20" s="8">
        <v>8</v>
      </c>
      <c r="F20" s="8">
        <v>6</v>
      </c>
      <c r="G20" s="8">
        <v>8</v>
      </c>
      <c r="H20" s="8">
        <v>10</v>
      </c>
      <c r="I20" s="8">
        <v>8</v>
      </c>
      <c r="J20" s="8">
        <v>8</v>
      </c>
      <c r="K20" s="8">
        <v>30</v>
      </c>
      <c r="L20" s="8">
        <v>58</v>
      </c>
    </row>
    <row r="21" spans="1:13" x14ac:dyDescent="0.3">
      <c r="A21" s="2" t="s">
        <v>13</v>
      </c>
      <c r="B21" s="8">
        <v>11</v>
      </c>
      <c r="C21" s="8">
        <v>8</v>
      </c>
      <c r="D21" s="8">
        <v>9</v>
      </c>
      <c r="E21" s="8">
        <v>8</v>
      </c>
      <c r="F21" s="8">
        <v>21</v>
      </c>
      <c r="G21" s="8">
        <v>10</v>
      </c>
      <c r="H21" s="8">
        <v>9</v>
      </c>
      <c r="I21" s="8">
        <v>10</v>
      </c>
      <c r="J21" s="8">
        <v>7</v>
      </c>
      <c r="K21" s="8">
        <v>7</v>
      </c>
      <c r="L21" s="8">
        <v>7</v>
      </c>
    </row>
    <row r="22" spans="1:13" x14ac:dyDescent="0.3">
      <c r="A22" s="2" t="s">
        <v>14</v>
      </c>
      <c r="B22" s="8">
        <v>114</v>
      </c>
      <c r="C22" s="8">
        <v>108</v>
      </c>
      <c r="D22" s="8">
        <v>113</v>
      </c>
      <c r="E22" s="8">
        <v>119</v>
      </c>
      <c r="F22" s="8">
        <v>109</v>
      </c>
      <c r="G22" s="8">
        <v>138</v>
      </c>
      <c r="H22" s="8">
        <v>159</v>
      </c>
      <c r="I22" s="8">
        <v>179</v>
      </c>
      <c r="J22" s="8">
        <v>151</v>
      </c>
      <c r="K22" s="8">
        <v>166</v>
      </c>
      <c r="L22" s="8">
        <v>128</v>
      </c>
    </row>
    <row r="23" spans="1:13" ht="9" customHeigh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3" x14ac:dyDescent="0.3">
      <c r="A24" s="2"/>
      <c r="B24" s="3"/>
      <c r="C24" s="3"/>
      <c r="D24" s="3"/>
      <c r="E24" s="3"/>
      <c r="F24" s="3"/>
      <c r="G24" s="3"/>
      <c r="H24" s="3"/>
      <c r="I24" s="3"/>
      <c r="J24" s="8"/>
      <c r="K24" s="8"/>
      <c r="L24" s="8"/>
    </row>
    <row r="25" spans="1:13" ht="12.75" customHeight="1" x14ac:dyDescent="0.3">
      <c r="A25" s="31" t="s">
        <v>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3" x14ac:dyDescent="0.3">
      <c r="A26" s="9" t="s">
        <v>3</v>
      </c>
      <c r="B26" s="10">
        <f t="shared" ref="B26:J26" si="5">+B27+B30</f>
        <v>4201600</v>
      </c>
      <c r="C26" s="10">
        <f t="shared" si="5"/>
        <v>4032470</v>
      </c>
      <c r="D26" s="10">
        <f t="shared" si="5"/>
        <v>4391256</v>
      </c>
      <c r="E26" s="10">
        <f t="shared" si="5"/>
        <v>4491029</v>
      </c>
      <c r="F26" s="10">
        <f t="shared" si="5"/>
        <v>5369261</v>
      </c>
      <c r="G26" s="10">
        <f t="shared" si="5"/>
        <v>5676084</v>
      </c>
      <c r="H26" s="10">
        <f t="shared" si="5"/>
        <v>6598548</v>
      </c>
      <c r="I26" s="10">
        <f t="shared" si="5"/>
        <v>7272237</v>
      </c>
      <c r="J26" s="10">
        <f t="shared" si="5"/>
        <v>5655734</v>
      </c>
      <c r="K26" s="10">
        <f t="shared" ref="K26:L26" si="6">+K27+K30</f>
        <v>6913342</v>
      </c>
      <c r="L26" s="10">
        <f t="shared" si="6"/>
        <v>6259648</v>
      </c>
      <c r="M26" s="11"/>
    </row>
    <row r="27" spans="1:13" x14ac:dyDescent="0.3">
      <c r="A27" s="12" t="s">
        <v>16</v>
      </c>
      <c r="B27" s="13">
        <f t="shared" ref="B27:I27" si="7">+B28+B29</f>
        <v>2245567</v>
      </c>
      <c r="C27" s="13">
        <f t="shared" si="7"/>
        <v>2201808</v>
      </c>
      <c r="D27" s="13">
        <f t="shared" si="7"/>
        <v>2447017</v>
      </c>
      <c r="E27" s="13">
        <f t="shared" si="7"/>
        <v>2589002</v>
      </c>
      <c r="F27" s="13">
        <f t="shared" si="7"/>
        <v>2837001</v>
      </c>
      <c r="G27" s="13">
        <f t="shared" si="7"/>
        <v>3013792</v>
      </c>
      <c r="H27" s="13">
        <f t="shared" si="7"/>
        <v>4018934</v>
      </c>
      <c r="I27" s="13">
        <f t="shared" si="7"/>
        <v>4637140</v>
      </c>
      <c r="J27" s="13">
        <f t="shared" ref="J27" si="8">+J28+J29</f>
        <v>3953685</v>
      </c>
      <c r="K27" s="13">
        <f t="shared" ref="K27:L27" si="9">+K28+K29</f>
        <v>4748726</v>
      </c>
      <c r="L27" s="13">
        <f t="shared" si="9"/>
        <v>4115374</v>
      </c>
    </row>
    <row r="28" spans="1:13" x14ac:dyDescent="0.3">
      <c r="A28" s="14" t="s">
        <v>17</v>
      </c>
      <c r="B28" s="8">
        <v>1902385</v>
      </c>
      <c r="C28" s="8">
        <v>1892278</v>
      </c>
      <c r="D28" s="8">
        <v>2116860</v>
      </c>
      <c r="E28" s="8">
        <v>2291709</v>
      </c>
      <c r="F28" s="8">
        <v>2553591</v>
      </c>
      <c r="G28" s="8">
        <v>2654397</v>
      </c>
      <c r="H28" s="8">
        <v>3291715</v>
      </c>
      <c r="I28" s="8">
        <v>3768568</v>
      </c>
      <c r="J28" s="8">
        <v>3326956</v>
      </c>
      <c r="K28" s="8">
        <v>3986925</v>
      </c>
      <c r="L28" s="8">
        <v>3613497</v>
      </c>
    </row>
    <row r="29" spans="1:13" x14ac:dyDescent="0.3">
      <c r="A29" s="14" t="s">
        <v>18</v>
      </c>
      <c r="B29" s="8">
        <v>343182</v>
      </c>
      <c r="C29" s="8">
        <v>309530</v>
      </c>
      <c r="D29" s="8">
        <v>330157</v>
      </c>
      <c r="E29" s="8">
        <v>297293</v>
      </c>
      <c r="F29" s="8">
        <v>283410</v>
      </c>
      <c r="G29" s="8">
        <v>359395</v>
      </c>
      <c r="H29" s="8">
        <v>727219</v>
      </c>
      <c r="I29" s="8">
        <v>868572</v>
      </c>
      <c r="J29" s="8">
        <v>626729</v>
      </c>
      <c r="K29" s="8">
        <v>761801</v>
      </c>
      <c r="L29" s="8">
        <v>501877</v>
      </c>
    </row>
    <row r="30" spans="1:13" x14ac:dyDescent="0.3">
      <c r="A30" s="12" t="s">
        <v>19</v>
      </c>
      <c r="B30" s="13">
        <v>1956033</v>
      </c>
      <c r="C30" s="13">
        <v>1830662</v>
      </c>
      <c r="D30" s="13">
        <v>1944239</v>
      </c>
      <c r="E30" s="13">
        <v>1902027</v>
      </c>
      <c r="F30" s="13">
        <v>2532260</v>
      </c>
      <c r="G30" s="13">
        <v>2662292</v>
      </c>
      <c r="H30" s="13">
        <v>2579614</v>
      </c>
      <c r="I30" s="13">
        <v>2635097</v>
      </c>
      <c r="J30" s="13">
        <v>1702049</v>
      </c>
      <c r="K30" s="13">
        <v>2164616</v>
      </c>
      <c r="L30" s="13">
        <v>2144274</v>
      </c>
    </row>
    <row r="31" spans="1:13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3">
      <c r="A32" s="9" t="s">
        <v>8</v>
      </c>
      <c r="B32" s="10">
        <f t="shared" ref="B32:J32" si="10">SUM(B33:B38)</f>
        <v>4201600</v>
      </c>
      <c r="C32" s="10">
        <f t="shared" si="10"/>
        <v>4032470</v>
      </c>
      <c r="D32" s="10">
        <f t="shared" si="10"/>
        <v>4391256</v>
      </c>
      <c r="E32" s="10">
        <f t="shared" si="10"/>
        <v>4491029</v>
      </c>
      <c r="F32" s="10">
        <f t="shared" si="10"/>
        <v>5369261</v>
      </c>
      <c r="G32" s="10">
        <f t="shared" si="10"/>
        <v>5676084</v>
      </c>
      <c r="H32" s="10">
        <f t="shared" si="10"/>
        <v>6598548</v>
      </c>
      <c r="I32" s="10">
        <f t="shared" si="10"/>
        <v>7272237</v>
      </c>
      <c r="J32" s="10">
        <f t="shared" si="10"/>
        <v>5655734</v>
      </c>
      <c r="K32" s="10">
        <f>SUM(K33:K38)</f>
        <v>6913342</v>
      </c>
      <c r="L32" s="10">
        <f>SUM(L33:L38)</f>
        <v>6259648</v>
      </c>
    </row>
    <row r="33" spans="1:12" ht="12.75" customHeight="1" x14ac:dyDescent="0.3">
      <c r="A33" s="2" t="s">
        <v>9</v>
      </c>
      <c r="B33" s="8">
        <v>59680</v>
      </c>
      <c r="C33" s="8">
        <v>42525</v>
      </c>
      <c r="D33" s="8">
        <v>53602</v>
      </c>
      <c r="E33" s="8">
        <v>90445</v>
      </c>
      <c r="F33" s="8">
        <v>72047</v>
      </c>
      <c r="G33" s="8">
        <v>112061</v>
      </c>
      <c r="H33" s="8">
        <v>184576</v>
      </c>
      <c r="I33" s="8">
        <v>238023</v>
      </c>
      <c r="J33" s="8">
        <v>135892</v>
      </c>
      <c r="K33" s="8">
        <v>302302</v>
      </c>
      <c r="L33" s="8">
        <v>212724</v>
      </c>
    </row>
    <row r="34" spans="1:12" ht="12.75" customHeight="1" x14ac:dyDescent="0.3">
      <c r="A34" s="2" t="s">
        <v>10</v>
      </c>
      <c r="B34" s="8">
        <v>533072</v>
      </c>
      <c r="C34" s="8">
        <v>582552</v>
      </c>
      <c r="D34" s="8">
        <v>581138</v>
      </c>
      <c r="E34" s="8">
        <v>443367</v>
      </c>
      <c r="F34" s="8">
        <v>441222</v>
      </c>
      <c r="G34" s="8">
        <v>522204</v>
      </c>
      <c r="H34" s="8">
        <v>874147</v>
      </c>
      <c r="I34" s="8">
        <v>925654</v>
      </c>
      <c r="J34" s="8">
        <v>725980</v>
      </c>
      <c r="K34" s="8">
        <v>827927</v>
      </c>
      <c r="L34" s="8">
        <v>520447</v>
      </c>
    </row>
    <row r="35" spans="1:12" x14ac:dyDescent="0.3">
      <c r="A35" s="2" t="s">
        <v>11</v>
      </c>
      <c r="B35" s="8">
        <v>1426796</v>
      </c>
      <c r="C35" s="8">
        <v>1428556</v>
      </c>
      <c r="D35" s="8">
        <v>1603471</v>
      </c>
      <c r="E35" s="8">
        <v>1642794</v>
      </c>
      <c r="F35" s="8">
        <v>2090548</v>
      </c>
      <c r="G35" s="8">
        <v>2002717</v>
      </c>
      <c r="H35" s="8">
        <v>2255395</v>
      </c>
      <c r="I35" s="8">
        <v>2502361</v>
      </c>
      <c r="J35" s="8">
        <v>2457538</v>
      </c>
      <c r="K35" s="8">
        <v>2493640</v>
      </c>
      <c r="L35" s="8">
        <v>1954810</v>
      </c>
    </row>
    <row r="36" spans="1:12" x14ac:dyDescent="0.3">
      <c r="A36" s="2" t="s">
        <v>12</v>
      </c>
      <c r="B36" s="8">
        <v>221199</v>
      </c>
      <c r="C36" s="8">
        <v>67968</v>
      </c>
      <c r="D36" s="8">
        <v>99240</v>
      </c>
      <c r="E36" s="8">
        <v>108583</v>
      </c>
      <c r="F36" s="8">
        <v>106500</v>
      </c>
      <c r="G36" s="8">
        <v>80033</v>
      </c>
      <c r="H36" s="8">
        <v>143580</v>
      </c>
      <c r="I36" s="8">
        <v>63449</v>
      </c>
      <c r="J36" s="8">
        <v>110475</v>
      </c>
      <c r="K36" s="8">
        <v>484828</v>
      </c>
      <c r="L36" s="8">
        <v>961464</v>
      </c>
    </row>
    <row r="37" spans="1:12" x14ac:dyDescent="0.3">
      <c r="A37" s="2" t="s">
        <v>13</v>
      </c>
      <c r="B37" s="8">
        <v>23065</v>
      </c>
      <c r="C37" s="8">
        <v>18699</v>
      </c>
      <c r="D37" s="8">
        <v>20622</v>
      </c>
      <c r="E37" s="8">
        <v>23562</v>
      </c>
      <c r="F37" s="8">
        <v>124943</v>
      </c>
      <c r="G37" s="8">
        <v>20750</v>
      </c>
      <c r="H37" s="8">
        <v>21185</v>
      </c>
      <c r="I37" s="8">
        <v>32227</v>
      </c>
      <c r="J37" s="8">
        <v>23830</v>
      </c>
      <c r="K37" s="8">
        <v>11348</v>
      </c>
      <c r="L37" s="8">
        <v>14751</v>
      </c>
    </row>
    <row r="38" spans="1:12" x14ac:dyDescent="0.3">
      <c r="A38" s="2" t="s">
        <v>51</v>
      </c>
      <c r="B38" s="8">
        <v>1937788</v>
      </c>
      <c r="C38" s="8">
        <v>1892170</v>
      </c>
      <c r="D38" s="8">
        <v>2033183</v>
      </c>
      <c r="E38" s="8">
        <v>2182278</v>
      </c>
      <c r="F38" s="8">
        <v>2534001</v>
      </c>
      <c r="G38" s="8">
        <v>2938319</v>
      </c>
      <c r="H38" s="8">
        <v>3119665</v>
      </c>
      <c r="I38" s="8">
        <v>3510523</v>
      </c>
      <c r="J38" s="8">
        <v>2202019</v>
      </c>
      <c r="K38" s="8">
        <v>2793297</v>
      </c>
      <c r="L38" s="8">
        <v>2595452</v>
      </c>
    </row>
    <row r="39" spans="1:12" ht="9" customHeight="1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 customHeight="1" x14ac:dyDescent="0.3">
      <c r="A41" s="31" t="s">
        <v>20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2" x14ac:dyDescent="0.3">
      <c r="A42" s="9" t="s">
        <v>21</v>
      </c>
      <c r="B42" s="10">
        <f t="shared" ref="B42:K42" si="11">SUM(B43:B45)</f>
        <v>35299</v>
      </c>
      <c r="C42" s="10">
        <f t="shared" si="11"/>
        <v>36085</v>
      </c>
      <c r="D42" s="10">
        <f t="shared" si="11"/>
        <v>35800</v>
      </c>
      <c r="E42" s="10">
        <f t="shared" si="11"/>
        <v>37563</v>
      </c>
      <c r="F42" s="10">
        <f t="shared" si="11"/>
        <v>37255</v>
      </c>
      <c r="G42" s="10">
        <f t="shared" si="11"/>
        <v>50344</v>
      </c>
      <c r="H42" s="10">
        <f t="shared" si="11"/>
        <v>78605</v>
      </c>
      <c r="I42" s="10">
        <f t="shared" si="11"/>
        <v>81349</v>
      </c>
      <c r="J42" s="10">
        <f t="shared" si="11"/>
        <v>77886</v>
      </c>
      <c r="K42" s="10">
        <f t="shared" si="11"/>
        <v>79979</v>
      </c>
      <c r="L42" s="10">
        <f>SUM(L43:L45)</f>
        <v>52643</v>
      </c>
    </row>
    <row r="43" spans="1:12" x14ac:dyDescent="0.3">
      <c r="A43" s="2" t="s">
        <v>17</v>
      </c>
      <c r="B43" s="8">
        <v>17799</v>
      </c>
      <c r="C43" s="8">
        <v>18170</v>
      </c>
      <c r="D43" s="8">
        <v>18052</v>
      </c>
      <c r="E43" s="8">
        <v>18820</v>
      </c>
      <c r="F43" s="8">
        <v>18862</v>
      </c>
      <c r="G43" s="8">
        <v>25857</v>
      </c>
      <c r="H43" s="8">
        <v>39883</v>
      </c>
      <c r="I43" s="8">
        <v>40787</v>
      </c>
      <c r="J43" s="8">
        <v>38800</v>
      </c>
      <c r="K43" s="8">
        <v>39663</v>
      </c>
      <c r="L43" s="8">
        <v>26974</v>
      </c>
    </row>
    <row r="44" spans="1:12" x14ac:dyDescent="0.3">
      <c r="A44" s="2" t="s">
        <v>18</v>
      </c>
      <c r="B44" s="8">
        <v>17500</v>
      </c>
      <c r="C44" s="8">
        <v>17915</v>
      </c>
      <c r="D44" s="8">
        <v>17748</v>
      </c>
      <c r="E44" s="8">
        <v>18743</v>
      </c>
      <c r="F44" s="8">
        <v>18393</v>
      </c>
      <c r="G44" s="8">
        <v>24487</v>
      </c>
      <c r="H44" s="8">
        <v>38722</v>
      </c>
      <c r="I44" s="8">
        <v>40562</v>
      </c>
      <c r="J44" s="8">
        <v>39073</v>
      </c>
      <c r="K44" s="8">
        <v>40316</v>
      </c>
      <c r="L44" s="8">
        <v>25669</v>
      </c>
    </row>
    <row r="45" spans="1:12" x14ac:dyDescent="0.3">
      <c r="A45" s="2" t="s">
        <v>19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13</v>
      </c>
      <c r="K45" s="8">
        <v>0</v>
      </c>
      <c r="L45" s="8">
        <v>0</v>
      </c>
    </row>
    <row r="46" spans="1:12" x14ac:dyDescent="0.3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3">
      <c r="A47" s="9" t="s">
        <v>22</v>
      </c>
      <c r="B47" s="10">
        <f t="shared" ref="B47:J47" si="12">SUM(B48:B50)</f>
        <v>64229</v>
      </c>
      <c r="C47" s="10">
        <f t="shared" si="12"/>
        <v>64928</v>
      </c>
      <c r="D47" s="10">
        <f t="shared" si="12"/>
        <v>65583</v>
      </c>
      <c r="E47" s="10">
        <f t="shared" si="12"/>
        <v>67653</v>
      </c>
      <c r="F47" s="10">
        <f t="shared" si="12"/>
        <v>67842</v>
      </c>
      <c r="G47" s="10">
        <f t="shared" si="12"/>
        <v>91318</v>
      </c>
      <c r="H47" s="10">
        <f t="shared" si="12"/>
        <v>146362</v>
      </c>
      <c r="I47" s="10">
        <f t="shared" si="12"/>
        <v>153319</v>
      </c>
      <c r="J47" s="10">
        <f t="shared" si="12"/>
        <v>148911</v>
      </c>
      <c r="K47" s="10">
        <f>SUM(K48:K50)</f>
        <v>153880</v>
      </c>
      <c r="L47" s="10">
        <f>SUM(L48:L50)</f>
        <v>101183</v>
      </c>
    </row>
    <row r="48" spans="1:12" x14ac:dyDescent="0.3">
      <c r="A48" s="2" t="s">
        <v>17</v>
      </c>
      <c r="B48" s="8">
        <v>33830</v>
      </c>
      <c r="C48" s="8">
        <v>32639</v>
      </c>
      <c r="D48" s="8">
        <v>33102</v>
      </c>
      <c r="E48" s="8">
        <v>33874</v>
      </c>
      <c r="F48" s="8">
        <v>34254</v>
      </c>
      <c r="G48" s="8">
        <v>47905</v>
      </c>
      <c r="H48" s="8">
        <v>76297</v>
      </c>
      <c r="I48" s="8">
        <v>76962</v>
      </c>
      <c r="J48" s="8">
        <v>74228</v>
      </c>
      <c r="K48" s="8">
        <v>76303</v>
      </c>
      <c r="L48" s="8">
        <v>51815</v>
      </c>
    </row>
    <row r="49" spans="1:12" x14ac:dyDescent="0.3">
      <c r="A49" s="2" t="s">
        <v>18</v>
      </c>
      <c r="B49" s="8">
        <v>30399</v>
      </c>
      <c r="C49" s="8">
        <v>32289</v>
      </c>
      <c r="D49" s="8">
        <v>32481</v>
      </c>
      <c r="E49" s="8">
        <v>33779</v>
      </c>
      <c r="F49" s="8">
        <v>33588</v>
      </c>
      <c r="G49" s="8">
        <v>43413</v>
      </c>
      <c r="H49" s="8">
        <v>70065</v>
      </c>
      <c r="I49" s="8">
        <v>76357</v>
      </c>
      <c r="J49" s="8">
        <v>74657</v>
      </c>
      <c r="K49" s="8">
        <v>77577</v>
      </c>
      <c r="L49" s="8">
        <v>49368</v>
      </c>
    </row>
    <row r="50" spans="1:12" x14ac:dyDescent="0.3">
      <c r="A50" s="2" t="s">
        <v>19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26</v>
      </c>
      <c r="K50" s="8">
        <v>0</v>
      </c>
      <c r="L50" s="8">
        <v>0</v>
      </c>
    </row>
    <row r="51" spans="1:12" ht="9" customHeight="1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x14ac:dyDescent="0.3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2" x14ac:dyDescent="0.3">
      <c r="A53" s="9" t="s">
        <v>23</v>
      </c>
      <c r="B53" s="15">
        <f t="shared" ref="B53:K53" si="13">SUM(B54:B55)</f>
        <v>0</v>
      </c>
      <c r="C53" s="15">
        <f t="shared" si="13"/>
        <v>0</v>
      </c>
      <c r="D53" s="15">
        <f t="shared" si="13"/>
        <v>0</v>
      </c>
      <c r="E53" s="15">
        <f t="shared" si="13"/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0</v>
      </c>
      <c r="L53" s="15">
        <f t="shared" ref="L53" si="14">SUM(L54:L55)</f>
        <v>0</v>
      </c>
    </row>
    <row r="54" spans="1:12" x14ac:dyDescent="0.3">
      <c r="A54" s="2" t="s">
        <v>17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8">
        <f>SUM(B54:I54)</f>
        <v>0</v>
      </c>
      <c r="K54" s="3">
        <v>0</v>
      </c>
      <c r="L54" s="3">
        <v>0</v>
      </c>
    </row>
    <row r="55" spans="1:12" x14ac:dyDescent="0.3">
      <c r="A55" s="2" t="s">
        <v>18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8">
        <f>SUM(B55:I55)</f>
        <v>0</v>
      </c>
      <c r="K55" s="3">
        <v>0</v>
      </c>
      <c r="L55" s="3">
        <v>0</v>
      </c>
    </row>
    <row r="56" spans="1:12" ht="9" customHeight="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3">
      <c r="A58" s="9" t="s">
        <v>6</v>
      </c>
      <c r="B58" s="10">
        <f t="shared" ref="B58:J58" si="15">+B13</f>
        <v>108</v>
      </c>
      <c r="C58" s="10">
        <f t="shared" si="15"/>
        <v>90</v>
      </c>
      <c r="D58" s="10">
        <f t="shared" si="15"/>
        <v>104</v>
      </c>
      <c r="E58" s="10">
        <f t="shared" si="15"/>
        <v>115</v>
      </c>
      <c r="F58" s="10">
        <f t="shared" si="15"/>
        <v>113</v>
      </c>
      <c r="G58" s="10">
        <f t="shared" si="15"/>
        <v>136</v>
      </c>
      <c r="H58" s="10">
        <f t="shared" si="15"/>
        <v>147</v>
      </c>
      <c r="I58" s="10">
        <f t="shared" si="15"/>
        <v>146</v>
      </c>
      <c r="J58" s="10">
        <f t="shared" si="15"/>
        <v>44</v>
      </c>
      <c r="K58" s="10">
        <f t="shared" ref="K58:L58" si="16">+K13</f>
        <v>22</v>
      </c>
      <c r="L58" s="10">
        <f t="shared" si="16"/>
        <v>72</v>
      </c>
    </row>
    <row r="59" spans="1:12" x14ac:dyDescent="0.3">
      <c r="A59" s="2" t="s">
        <v>24</v>
      </c>
      <c r="B59" s="8">
        <v>307704</v>
      </c>
      <c r="C59" s="8">
        <v>234366</v>
      </c>
      <c r="D59" s="8">
        <v>283608</v>
      </c>
      <c r="E59" s="8">
        <v>330794</v>
      </c>
      <c r="F59" s="8">
        <v>347345</v>
      </c>
      <c r="G59" s="8">
        <v>413474</v>
      </c>
      <c r="H59" s="8">
        <v>443352</v>
      </c>
      <c r="I59" s="8">
        <v>471853</v>
      </c>
      <c r="J59" s="8">
        <v>116176</v>
      </c>
      <c r="K59" s="8">
        <v>51024</v>
      </c>
      <c r="L59" s="8">
        <v>172832</v>
      </c>
    </row>
    <row r="60" spans="1:12" ht="9" customHeight="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9" t="s">
        <v>7</v>
      </c>
      <c r="B62" s="15">
        <f t="shared" ref="B62:L62" si="17">+B14</f>
        <v>0</v>
      </c>
      <c r="C62" s="15">
        <f t="shared" si="17"/>
        <v>0</v>
      </c>
      <c r="D62" s="15">
        <f t="shared" si="17"/>
        <v>0</v>
      </c>
      <c r="E62" s="15">
        <f t="shared" si="17"/>
        <v>0</v>
      </c>
      <c r="F62" s="15">
        <f t="shared" si="17"/>
        <v>0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</row>
    <row r="63" spans="1:12" x14ac:dyDescent="0.3">
      <c r="A63" s="2" t="s">
        <v>25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8">
        <f>SUM(B63:I63)</f>
        <v>0</v>
      </c>
      <c r="K63" s="17">
        <v>0</v>
      </c>
      <c r="L63" s="17">
        <v>0</v>
      </c>
    </row>
    <row r="64" spans="1:12" ht="9" customHeight="1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3.5" customHeight="1" x14ac:dyDescent="0.3">
      <c r="A65" s="25" t="s">
        <v>72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ht="15" customHeight="1" x14ac:dyDescent="0.3">
      <c r="A66" s="26" t="s">
        <v>38</v>
      </c>
      <c r="B66" s="26"/>
      <c r="C66" s="26"/>
      <c r="D66" s="19"/>
      <c r="E66" s="19"/>
      <c r="F66" s="19"/>
      <c r="G66" s="19"/>
      <c r="H66" s="19"/>
      <c r="I66" s="19"/>
      <c r="J66" s="19"/>
      <c r="K66" s="19"/>
      <c r="L66" s="19"/>
    </row>
  </sheetData>
  <mergeCells count="27">
    <mergeCell ref="A25:K25"/>
    <mergeCell ref="A41:K41"/>
    <mergeCell ref="A52:K52"/>
    <mergeCell ref="A2:K2"/>
    <mergeCell ref="A3:K3"/>
    <mergeCell ref="A4:K4"/>
    <mergeCell ref="A9:K9"/>
    <mergeCell ref="G5:G6"/>
    <mergeCell ref="H5:H6"/>
    <mergeCell ref="I5:I6"/>
    <mergeCell ref="J5:J6"/>
    <mergeCell ref="A66:C66"/>
    <mergeCell ref="A56:L56"/>
    <mergeCell ref="A60:L60"/>
    <mergeCell ref="A64:L64"/>
    <mergeCell ref="K5:K6"/>
    <mergeCell ref="L5:L6"/>
    <mergeCell ref="A7:L7"/>
    <mergeCell ref="A23:L23"/>
    <mergeCell ref="A39:L39"/>
    <mergeCell ref="A51:L51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23622047244094491" bottom="0.19685039370078741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B9340-5ED4-4674-AD06-E56F051D151C}">
  <dimension ref="A1:L94"/>
  <sheetViews>
    <sheetView showGridLines="0" workbookViewId="0">
      <selection activeCell="L41" sqref="L41"/>
    </sheetView>
  </sheetViews>
  <sheetFormatPr baseColWidth="10" defaultRowHeight="15" x14ac:dyDescent="0.3"/>
  <cols>
    <col min="1" max="1" width="36.85546875" style="1" bestFit="1" customWidth="1"/>
    <col min="2" max="10" width="14.28515625" style="1" customWidth="1"/>
    <col min="11" max="12" width="15.85546875" style="1" customWidth="1"/>
    <col min="13" max="252" width="11.42578125" style="1"/>
    <col min="253" max="253" width="28.85546875" style="1" customWidth="1"/>
    <col min="254" max="265" width="11.42578125" style="1"/>
    <col min="266" max="266" width="14.28515625" style="1" customWidth="1"/>
    <col min="267" max="267" width="15.85546875" style="1" customWidth="1"/>
    <col min="268" max="508" width="11.42578125" style="1"/>
    <col min="509" max="509" width="28.85546875" style="1" customWidth="1"/>
    <col min="510" max="521" width="11.42578125" style="1"/>
    <col min="522" max="522" width="14.28515625" style="1" customWidth="1"/>
    <col min="523" max="523" width="15.85546875" style="1" customWidth="1"/>
    <col min="524" max="764" width="11.42578125" style="1"/>
    <col min="765" max="765" width="28.85546875" style="1" customWidth="1"/>
    <col min="766" max="777" width="11.42578125" style="1"/>
    <col min="778" max="778" width="14.28515625" style="1" customWidth="1"/>
    <col min="779" max="779" width="15.85546875" style="1" customWidth="1"/>
    <col min="780" max="1020" width="11.42578125" style="1"/>
    <col min="1021" max="1021" width="28.85546875" style="1" customWidth="1"/>
    <col min="1022" max="1033" width="11.42578125" style="1"/>
    <col min="1034" max="1034" width="14.28515625" style="1" customWidth="1"/>
    <col min="1035" max="1035" width="15.85546875" style="1" customWidth="1"/>
    <col min="1036" max="1276" width="11.42578125" style="1"/>
    <col min="1277" max="1277" width="28.85546875" style="1" customWidth="1"/>
    <col min="1278" max="1289" width="11.42578125" style="1"/>
    <col min="1290" max="1290" width="14.28515625" style="1" customWidth="1"/>
    <col min="1291" max="1291" width="15.85546875" style="1" customWidth="1"/>
    <col min="1292" max="1532" width="11.42578125" style="1"/>
    <col min="1533" max="1533" width="28.85546875" style="1" customWidth="1"/>
    <col min="1534" max="1545" width="11.42578125" style="1"/>
    <col min="1546" max="1546" width="14.28515625" style="1" customWidth="1"/>
    <col min="1547" max="1547" width="15.85546875" style="1" customWidth="1"/>
    <col min="1548" max="1788" width="11.42578125" style="1"/>
    <col min="1789" max="1789" width="28.85546875" style="1" customWidth="1"/>
    <col min="1790" max="1801" width="11.42578125" style="1"/>
    <col min="1802" max="1802" width="14.28515625" style="1" customWidth="1"/>
    <col min="1803" max="1803" width="15.85546875" style="1" customWidth="1"/>
    <col min="1804" max="2044" width="11.42578125" style="1"/>
    <col min="2045" max="2045" width="28.85546875" style="1" customWidth="1"/>
    <col min="2046" max="2057" width="11.42578125" style="1"/>
    <col min="2058" max="2058" width="14.28515625" style="1" customWidth="1"/>
    <col min="2059" max="2059" width="15.85546875" style="1" customWidth="1"/>
    <col min="2060" max="2300" width="11.42578125" style="1"/>
    <col min="2301" max="2301" width="28.85546875" style="1" customWidth="1"/>
    <col min="2302" max="2313" width="11.42578125" style="1"/>
    <col min="2314" max="2314" width="14.28515625" style="1" customWidth="1"/>
    <col min="2315" max="2315" width="15.85546875" style="1" customWidth="1"/>
    <col min="2316" max="2556" width="11.42578125" style="1"/>
    <col min="2557" max="2557" width="28.85546875" style="1" customWidth="1"/>
    <col min="2558" max="2569" width="11.42578125" style="1"/>
    <col min="2570" max="2570" width="14.28515625" style="1" customWidth="1"/>
    <col min="2571" max="2571" width="15.85546875" style="1" customWidth="1"/>
    <col min="2572" max="2812" width="11.42578125" style="1"/>
    <col min="2813" max="2813" width="28.85546875" style="1" customWidth="1"/>
    <col min="2814" max="2825" width="11.42578125" style="1"/>
    <col min="2826" max="2826" width="14.28515625" style="1" customWidth="1"/>
    <col min="2827" max="2827" width="15.85546875" style="1" customWidth="1"/>
    <col min="2828" max="3068" width="11.42578125" style="1"/>
    <col min="3069" max="3069" width="28.85546875" style="1" customWidth="1"/>
    <col min="3070" max="3081" width="11.42578125" style="1"/>
    <col min="3082" max="3082" width="14.28515625" style="1" customWidth="1"/>
    <col min="3083" max="3083" width="15.85546875" style="1" customWidth="1"/>
    <col min="3084" max="3324" width="11.42578125" style="1"/>
    <col min="3325" max="3325" width="28.85546875" style="1" customWidth="1"/>
    <col min="3326" max="3337" width="11.42578125" style="1"/>
    <col min="3338" max="3338" width="14.28515625" style="1" customWidth="1"/>
    <col min="3339" max="3339" width="15.85546875" style="1" customWidth="1"/>
    <col min="3340" max="3580" width="11.42578125" style="1"/>
    <col min="3581" max="3581" width="28.85546875" style="1" customWidth="1"/>
    <col min="3582" max="3593" width="11.42578125" style="1"/>
    <col min="3594" max="3594" width="14.28515625" style="1" customWidth="1"/>
    <col min="3595" max="3595" width="15.85546875" style="1" customWidth="1"/>
    <col min="3596" max="3836" width="11.42578125" style="1"/>
    <col min="3837" max="3837" width="28.85546875" style="1" customWidth="1"/>
    <col min="3838" max="3849" width="11.42578125" style="1"/>
    <col min="3850" max="3850" width="14.28515625" style="1" customWidth="1"/>
    <col min="3851" max="3851" width="15.85546875" style="1" customWidth="1"/>
    <col min="3852" max="4092" width="11.42578125" style="1"/>
    <col min="4093" max="4093" width="28.85546875" style="1" customWidth="1"/>
    <col min="4094" max="4105" width="11.42578125" style="1"/>
    <col min="4106" max="4106" width="14.28515625" style="1" customWidth="1"/>
    <col min="4107" max="4107" width="15.85546875" style="1" customWidth="1"/>
    <col min="4108" max="4348" width="11.42578125" style="1"/>
    <col min="4349" max="4349" width="28.85546875" style="1" customWidth="1"/>
    <col min="4350" max="4361" width="11.42578125" style="1"/>
    <col min="4362" max="4362" width="14.28515625" style="1" customWidth="1"/>
    <col min="4363" max="4363" width="15.85546875" style="1" customWidth="1"/>
    <col min="4364" max="4604" width="11.42578125" style="1"/>
    <col min="4605" max="4605" width="28.85546875" style="1" customWidth="1"/>
    <col min="4606" max="4617" width="11.42578125" style="1"/>
    <col min="4618" max="4618" width="14.28515625" style="1" customWidth="1"/>
    <col min="4619" max="4619" width="15.85546875" style="1" customWidth="1"/>
    <col min="4620" max="4860" width="11.42578125" style="1"/>
    <col min="4861" max="4861" width="28.85546875" style="1" customWidth="1"/>
    <col min="4862" max="4873" width="11.42578125" style="1"/>
    <col min="4874" max="4874" width="14.28515625" style="1" customWidth="1"/>
    <col min="4875" max="4875" width="15.85546875" style="1" customWidth="1"/>
    <col min="4876" max="5116" width="11.42578125" style="1"/>
    <col min="5117" max="5117" width="28.85546875" style="1" customWidth="1"/>
    <col min="5118" max="5129" width="11.42578125" style="1"/>
    <col min="5130" max="5130" width="14.28515625" style="1" customWidth="1"/>
    <col min="5131" max="5131" width="15.85546875" style="1" customWidth="1"/>
    <col min="5132" max="5372" width="11.42578125" style="1"/>
    <col min="5373" max="5373" width="28.85546875" style="1" customWidth="1"/>
    <col min="5374" max="5385" width="11.42578125" style="1"/>
    <col min="5386" max="5386" width="14.28515625" style="1" customWidth="1"/>
    <col min="5387" max="5387" width="15.85546875" style="1" customWidth="1"/>
    <col min="5388" max="5628" width="11.42578125" style="1"/>
    <col min="5629" max="5629" width="28.85546875" style="1" customWidth="1"/>
    <col min="5630" max="5641" width="11.42578125" style="1"/>
    <col min="5642" max="5642" width="14.28515625" style="1" customWidth="1"/>
    <col min="5643" max="5643" width="15.85546875" style="1" customWidth="1"/>
    <col min="5644" max="5884" width="11.42578125" style="1"/>
    <col min="5885" max="5885" width="28.85546875" style="1" customWidth="1"/>
    <col min="5886" max="5897" width="11.42578125" style="1"/>
    <col min="5898" max="5898" width="14.28515625" style="1" customWidth="1"/>
    <col min="5899" max="5899" width="15.85546875" style="1" customWidth="1"/>
    <col min="5900" max="6140" width="11.42578125" style="1"/>
    <col min="6141" max="6141" width="28.85546875" style="1" customWidth="1"/>
    <col min="6142" max="6153" width="11.42578125" style="1"/>
    <col min="6154" max="6154" width="14.28515625" style="1" customWidth="1"/>
    <col min="6155" max="6155" width="15.85546875" style="1" customWidth="1"/>
    <col min="6156" max="6396" width="11.42578125" style="1"/>
    <col min="6397" max="6397" width="28.85546875" style="1" customWidth="1"/>
    <col min="6398" max="6409" width="11.42578125" style="1"/>
    <col min="6410" max="6410" width="14.28515625" style="1" customWidth="1"/>
    <col min="6411" max="6411" width="15.85546875" style="1" customWidth="1"/>
    <col min="6412" max="6652" width="11.42578125" style="1"/>
    <col min="6653" max="6653" width="28.85546875" style="1" customWidth="1"/>
    <col min="6654" max="6665" width="11.42578125" style="1"/>
    <col min="6666" max="6666" width="14.28515625" style="1" customWidth="1"/>
    <col min="6667" max="6667" width="15.85546875" style="1" customWidth="1"/>
    <col min="6668" max="6908" width="11.42578125" style="1"/>
    <col min="6909" max="6909" width="28.85546875" style="1" customWidth="1"/>
    <col min="6910" max="6921" width="11.42578125" style="1"/>
    <col min="6922" max="6922" width="14.28515625" style="1" customWidth="1"/>
    <col min="6923" max="6923" width="15.85546875" style="1" customWidth="1"/>
    <col min="6924" max="7164" width="11.42578125" style="1"/>
    <col min="7165" max="7165" width="28.85546875" style="1" customWidth="1"/>
    <col min="7166" max="7177" width="11.42578125" style="1"/>
    <col min="7178" max="7178" width="14.28515625" style="1" customWidth="1"/>
    <col min="7179" max="7179" width="15.85546875" style="1" customWidth="1"/>
    <col min="7180" max="7420" width="11.42578125" style="1"/>
    <col min="7421" max="7421" width="28.85546875" style="1" customWidth="1"/>
    <col min="7422" max="7433" width="11.42578125" style="1"/>
    <col min="7434" max="7434" width="14.28515625" style="1" customWidth="1"/>
    <col min="7435" max="7435" width="15.85546875" style="1" customWidth="1"/>
    <col min="7436" max="7676" width="11.42578125" style="1"/>
    <col min="7677" max="7677" width="28.85546875" style="1" customWidth="1"/>
    <col min="7678" max="7689" width="11.42578125" style="1"/>
    <col min="7690" max="7690" width="14.28515625" style="1" customWidth="1"/>
    <col min="7691" max="7691" width="15.85546875" style="1" customWidth="1"/>
    <col min="7692" max="7932" width="11.42578125" style="1"/>
    <col min="7933" max="7933" width="28.85546875" style="1" customWidth="1"/>
    <col min="7934" max="7945" width="11.42578125" style="1"/>
    <col min="7946" max="7946" width="14.28515625" style="1" customWidth="1"/>
    <col min="7947" max="7947" width="15.85546875" style="1" customWidth="1"/>
    <col min="7948" max="8188" width="11.42578125" style="1"/>
    <col min="8189" max="8189" width="28.85546875" style="1" customWidth="1"/>
    <col min="8190" max="8201" width="11.42578125" style="1"/>
    <col min="8202" max="8202" width="14.28515625" style="1" customWidth="1"/>
    <col min="8203" max="8203" width="15.85546875" style="1" customWidth="1"/>
    <col min="8204" max="8444" width="11.42578125" style="1"/>
    <col min="8445" max="8445" width="28.85546875" style="1" customWidth="1"/>
    <col min="8446" max="8457" width="11.42578125" style="1"/>
    <col min="8458" max="8458" width="14.28515625" style="1" customWidth="1"/>
    <col min="8459" max="8459" width="15.85546875" style="1" customWidth="1"/>
    <col min="8460" max="8700" width="11.42578125" style="1"/>
    <col min="8701" max="8701" width="28.85546875" style="1" customWidth="1"/>
    <col min="8702" max="8713" width="11.42578125" style="1"/>
    <col min="8714" max="8714" width="14.28515625" style="1" customWidth="1"/>
    <col min="8715" max="8715" width="15.85546875" style="1" customWidth="1"/>
    <col min="8716" max="8956" width="11.42578125" style="1"/>
    <col min="8957" max="8957" width="28.85546875" style="1" customWidth="1"/>
    <col min="8958" max="8969" width="11.42578125" style="1"/>
    <col min="8970" max="8970" width="14.28515625" style="1" customWidth="1"/>
    <col min="8971" max="8971" width="15.85546875" style="1" customWidth="1"/>
    <col min="8972" max="9212" width="11.42578125" style="1"/>
    <col min="9213" max="9213" width="28.85546875" style="1" customWidth="1"/>
    <col min="9214" max="9225" width="11.42578125" style="1"/>
    <col min="9226" max="9226" width="14.28515625" style="1" customWidth="1"/>
    <col min="9227" max="9227" width="15.85546875" style="1" customWidth="1"/>
    <col min="9228" max="9468" width="11.42578125" style="1"/>
    <col min="9469" max="9469" width="28.85546875" style="1" customWidth="1"/>
    <col min="9470" max="9481" width="11.42578125" style="1"/>
    <col min="9482" max="9482" width="14.28515625" style="1" customWidth="1"/>
    <col min="9483" max="9483" width="15.85546875" style="1" customWidth="1"/>
    <col min="9484" max="9724" width="11.42578125" style="1"/>
    <col min="9725" max="9725" width="28.85546875" style="1" customWidth="1"/>
    <col min="9726" max="9737" width="11.42578125" style="1"/>
    <col min="9738" max="9738" width="14.28515625" style="1" customWidth="1"/>
    <col min="9739" max="9739" width="15.85546875" style="1" customWidth="1"/>
    <col min="9740" max="9980" width="11.42578125" style="1"/>
    <col min="9981" max="9981" width="28.85546875" style="1" customWidth="1"/>
    <col min="9982" max="9993" width="11.42578125" style="1"/>
    <col min="9994" max="9994" width="14.28515625" style="1" customWidth="1"/>
    <col min="9995" max="9995" width="15.85546875" style="1" customWidth="1"/>
    <col min="9996" max="10236" width="11.42578125" style="1"/>
    <col min="10237" max="10237" width="28.85546875" style="1" customWidth="1"/>
    <col min="10238" max="10249" width="11.42578125" style="1"/>
    <col min="10250" max="10250" width="14.28515625" style="1" customWidth="1"/>
    <col min="10251" max="10251" width="15.85546875" style="1" customWidth="1"/>
    <col min="10252" max="10492" width="11.42578125" style="1"/>
    <col min="10493" max="10493" width="28.85546875" style="1" customWidth="1"/>
    <col min="10494" max="10505" width="11.42578125" style="1"/>
    <col min="10506" max="10506" width="14.28515625" style="1" customWidth="1"/>
    <col min="10507" max="10507" width="15.85546875" style="1" customWidth="1"/>
    <col min="10508" max="10748" width="11.42578125" style="1"/>
    <col min="10749" max="10749" width="28.85546875" style="1" customWidth="1"/>
    <col min="10750" max="10761" width="11.42578125" style="1"/>
    <col min="10762" max="10762" width="14.28515625" style="1" customWidth="1"/>
    <col min="10763" max="10763" width="15.85546875" style="1" customWidth="1"/>
    <col min="10764" max="11004" width="11.42578125" style="1"/>
    <col min="11005" max="11005" width="28.85546875" style="1" customWidth="1"/>
    <col min="11006" max="11017" width="11.42578125" style="1"/>
    <col min="11018" max="11018" width="14.28515625" style="1" customWidth="1"/>
    <col min="11019" max="11019" width="15.85546875" style="1" customWidth="1"/>
    <col min="11020" max="11260" width="11.42578125" style="1"/>
    <col min="11261" max="11261" width="28.85546875" style="1" customWidth="1"/>
    <col min="11262" max="11273" width="11.42578125" style="1"/>
    <col min="11274" max="11274" width="14.28515625" style="1" customWidth="1"/>
    <col min="11275" max="11275" width="15.85546875" style="1" customWidth="1"/>
    <col min="11276" max="11516" width="11.42578125" style="1"/>
    <col min="11517" max="11517" width="28.85546875" style="1" customWidth="1"/>
    <col min="11518" max="11529" width="11.42578125" style="1"/>
    <col min="11530" max="11530" width="14.28515625" style="1" customWidth="1"/>
    <col min="11531" max="11531" width="15.85546875" style="1" customWidth="1"/>
    <col min="11532" max="11772" width="11.42578125" style="1"/>
    <col min="11773" max="11773" width="28.85546875" style="1" customWidth="1"/>
    <col min="11774" max="11785" width="11.42578125" style="1"/>
    <col min="11786" max="11786" width="14.28515625" style="1" customWidth="1"/>
    <col min="11787" max="11787" width="15.85546875" style="1" customWidth="1"/>
    <col min="11788" max="12028" width="11.42578125" style="1"/>
    <col min="12029" max="12029" width="28.85546875" style="1" customWidth="1"/>
    <col min="12030" max="12041" width="11.42578125" style="1"/>
    <col min="12042" max="12042" width="14.28515625" style="1" customWidth="1"/>
    <col min="12043" max="12043" width="15.85546875" style="1" customWidth="1"/>
    <col min="12044" max="12284" width="11.42578125" style="1"/>
    <col min="12285" max="12285" width="28.85546875" style="1" customWidth="1"/>
    <col min="12286" max="12297" width="11.42578125" style="1"/>
    <col min="12298" max="12298" width="14.28515625" style="1" customWidth="1"/>
    <col min="12299" max="12299" width="15.85546875" style="1" customWidth="1"/>
    <col min="12300" max="12540" width="11.42578125" style="1"/>
    <col min="12541" max="12541" width="28.85546875" style="1" customWidth="1"/>
    <col min="12542" max="12553" width="11.42578125" style="1"/>
    <col min="12554" max="12554" width="14.28515625" style="1" customWidth="1"/>
    <col min="12555" max="12555" width="15.85546875" style="1" customWidth="1"/>
    <col min="12556" max="12796" width="11.42578125" style="1"/>
    <col min="12797" max="12797" width="28.85546875" style="1" customWidth="1"/>
    <col min="12798" max="12809" width="11.42578125" style="1"/>
    <col min="12810" max="12810" width="14.28515625" style="1" customWidth="1"/>
    <col min="12811" max="12811" width="15.85546875" style="1" customWidth="1"/>
    <col min="12812" max="13052" width="11.42578125" style="1"/>
    <col min="13053" max="13053" width="28.85546875" style="1" customWidth="1"/>
    <col min="13054" max="13065" width="11.42578125" style="1"/>
    <col min="13066" max="13066" width="14.28515625" style="1" customWidth="1"/>
    <col min="13067" max="13067" width="15.85546875" style="1" customWidth="1"/>
    <col min="13068" max="13308" width="11.42578125" style="1"/>
    <col min="13309" max="13309" width="28.85546875" style="1" customWidth="1"/>
    <col min="13310" max="13321" width="11.42578125" style="1"/>
    <col min="13322" max="13322" width="14.28515625" style="1" customWidth="1"/>
    <col min="13323" max="13323" width="15.85546875" style="1" customWidth="1"/>
    <col min="13324" max="13564" width="11.42578125" style="1"/>
    <col min="13565" max="13565" width="28.85546875" style="1" customWidth="1"/>
    <col min="13566" max="13577" width="11.42578125" style="1"/>
    <col min="13578" max="13578" width="14.28515625" style="1" customWidth="1"/>
    <col min="13579" max="13579" width="15.85546875" style="1" customWidth="1"/>
    <col min="13580" max="13820" width="11.42578125" style="1"/>
    <col min="13821" max="13821" width="28.85546875" style="1" customWidth="1"/>
    <col min="13822" max="13833" width="11.42578125" style="1"/>
    <col min="13834" max="13834" width="14.28515625" style="1" customWidth="1"/>
    <col min="13835" max="13835" width="15.85546875" style="1" customWidth="1"/>
    <col min="13836" max="14076" width="11.42578125" style="1"/>
    <col min="14077" max="14077" width="28.85546875" style="1" customWidth="1"/>
    <col min="14078" max="14089" width="11.42578125" style="1"/>
    <col min="14090" max="14090" width="14.28515625" style="1" customWidth="1"/>
    <col min="14091" max="14091" width="15.85546875" style="1" customWidth="1"/>
    <col min="14092" max="14332" width="11.42578125" style="1"/>
    <col min="14333" max="14333" width="28.85546875" style="1" customWidth="1"/>
    <col min="14334" max="14345" width="11.42578125" style="1"/>
    <col min="14346" max="14346" width="14.28515625" style="1" customWidth="1"/>
    <col min="14347" max="14347" width="15.85546875" style="1" customWidth="1"/>
    <col min="14348" max="14588" width="11.42578125" style="1"/>
    <col min="14589" max="14589" width="28.85546875" style="1" customWidth="1"/>
    <col min="14590" max="14601" width="11.42578125" style="1"/>
    <col min="14602" max="14602" width="14.28515625" style="1" customWidth="1"/>
    <col min="14603" max="14603" width="15.85546875" style="1" customWidth="1"/>
    <col min="14604" max="14844" width="11.42578125" style="1"/>
    <col min="14845" max="14845" width="28.85546875" style="1" customWidth="1"/>
    <col min="14846" max="14857" width="11.42578125" style="1"/>
    <col min="14858" max="14858" width="14.28515625" style="1" customWidth="1"/>
    <col min="14859" max="14859" width="15.85546875" style="1" customWidth="1"/>
    <col min="14860" max="15100" width="11.42578125" style="1"/>
    <col min="15101" max="15101" width="28.85546875" style="1" customWidth="1"/>
    <col min="15102" max="15113" width="11.42578125" style="1"/>
    <col min="15114" max="15114" width="14.28515625" style="1" customWidth="1"/>
    <col min="15115" max="15115" width="15.85546875" style="1" customWidth="1"/>
    <col min="15116" max="15356" width="11.42578125" style="1"/>
    <col min="15357" max="15357" width="28.85546875" style="1" customWidth="1"/>
    <col min="15358" max="15369" width="11.42578125" style="1"/>
    <col min="15370" max="15370" width="14.28515625" style="1" customWidth="1"/>
    <col min="15371" max="15371" width="15.85546875" style="1" customWidth="1"/>
    <col min="15372" max="15612" width="11.42578125" style="1"/>
    <col min="15613" max="15613" width="28.85546875" style="1" customWidth="1"/>
    <col min="15614" max="15625" width="11.42578125" style="1"/>
    <col min="15626" max="15626" width="14.28515625" style="1" customWidth="1"/>
    <col min="15627" max="15627" width="15.85546875" style="1" customWidth="1"/>
    <col min="15628" max="15868" width="11.42578125" style="1"/>
    <col min="15869" max="15869" width="28.85546875" style="1" customWidth="1"/>
    <col min="15870" max="15881" width="11.42578125" style="1"/>
    <col min="15882" max="15882" width="14.28515625" style="1" customWidth="1"/>
    <col min="15883" max="15883" width="15.85546875" style="1" customWidth="1"/>
    <col min="15884" max="16124" width="11.42578125" style="1"/>
    <col min="16125" max="16125" width="28.85546875" style="1" customWidth="1"/>
    <col min="16126" max="16137" width="11.42578125" style="1"/>
    <col min="16138" max="16138" width="14.28515625" style="1" customWidth="1"/>
    <col min="16139" max="16139" width="15.85546875" style="1" customWidth="1"/>
    <col min="16140" max="16384" width="11.42578125" style="1"/>
  </cols>
  <sheetData>
    <row r="1" spans="1:12" ht="5.25" customHeight="1" x14ac:dyDescent="0.3"/>
    <row r="2" spans="1:12" ht="18.75" x14ac:dyDescent="0.3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18.75" x14ac:dyDescent="0.3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23.25" customHeight="1" x14ac:dyDescent="0.3">
      <c r="A5" s="30" t="s">
        <v>0</v>
      </c>
      <c r="B5" s="29" t="s">
        <v>35</v>
      </c>
      <c r="C5" s="29" t="s">
        <v>34</v>
      </c>
      <c r="D5" s="29" t="s">
        <v>33</v>
      </c>
      <c r="E5" s="29" t="s">
        <v>32</v>
      </c>
      <c r="F5" s="29" t="s">
        <v>31</v>
      </c>
      <c r="G5" s="29" t="s">
        <v>30</v>
      </c>
      <c r="H5" s="29" t="s">
        <v>29</v>
      </c>
      <c r="I5" s="29" t="s">
        <v>28</v>
      </c>
      <c r="J5" s="29" t="s">
        <v>27</v>
      </c>
      <c r="K5" s="29" t="s">
        <v>1</v>
      </c>
      <c r="L5" s="29" t="s">
        <v>36</v>
      </c>
    </row>
    <row r="6" spans="1:12" x14ac:dyDescent="0.3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9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 customHeight="1" x14ac:dyDescent="0.3">
      <c r="A9" s="31" t="s">
        <v>37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s="7" customFormat="1" ht="18" x14ac:dyDescent="0.35">
      <c r="A10" s="4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2" spans="1:12" x14ac:dyDescent="0.3">
      <c r="A12" s="20" t="s">
        <v>52</v>
      </c>
    </row>
    <row r="13" spans="1:12" x14ac:dyDescent="0.3">
      <c r="A13" s="1" t="s">
        <v>40</v>
      </c>
      <c r="B13" s="18">
        <v>37.5</v>
      </c>
      <c r="C13" s="18">
        <v>17.399999999999999</v>
      </c>
      <c r="D13" s="18">
        <v>30.1</v>
      </c>
      <c r="E13" s="18" t="s">
        <v>59</v>
      </c>
      <c r="F13" s="18" t="s">
        <v>59</v>
      </c>
      <c r="G13" s="18" t="s">
        <v>59</v>
      </c>
      <c r="H13" s="18" t="s">
        <v>59</v>
      </c>
      <c r="I13" s="18" t="s">
        <v>59</v>
      </c>
      <c r="J13" s="18" t="s">
        <v>59</v>
      </c>
      <c r="K13" s="18" t="s">
        <v>59</v>
      </c>
      <c r="L13" s="18" t="s">
        <v>59</v>
      </c>
    </row>
    <row r="14" spans="1:12" x14ac:dyDescent="0.3">
      <c r="A14" s="1" t="s">
        <v>41</v>
      </c>
      <c r="B14" s="18" t="s">
        <v>59</v>
      </c>
      <c r="C14" s="18" t="s">
        <v>59</v>
      </c>
      <c r="D14" s="18" t="s">
        <v>59</v>
      </c>
      <c r="E14" s="18" t="s">
        <v>59</v>
      </c>
      <c r="F14" s="18">
        <v>45.6</v>
      </c>
      <c r="G14" s="18">
        <v>52.3</v>
      </c>
      <c r="H14" s="18">
        <v>66.900000000000006</v>
      </c>
      <c r="I14" s="18">
        <v>70.7</v>
      </c>
      <c r="J14" s="24">
        <v>63</v>
      </c>
      <c r="K14" s="18">
        <v>37.1</v>
      </c>
      <c r="L14" s="18">
        <v>3.9</v>
      </c>
    </row>
    <row r="15" spans="1:12" x14ac:dyDescent="0.3">
      <c r="A15" s="1" t="s">
        <v>42</v>
      </c>
      <c r="B15" s="18" t="s">
        <v>59</v>
      </c>
      <c r="C15" s="18" t="s">
        <v>59</v>
      </c>
      <c r="D15" s="18" t="s">
        <v>59</v>
      </c>
      <c r="E15" s="18" t="s">
        <v>59</v>
      </c>
      <c r="F15" s="18" t="s">
        <v>59</v>
      </c>
      <c r="G15" s="18" t="s">
        <v>59</v>
      </c>
      <c r="H15" s="18" t="s">
        <v>59</v>
      </c>
      <c r="I15" s="18">
        <v>36.200000000000003</v>
      </c>
      <c r="J15" s="24">
        <v>47.1</v>
      </c>
      <c r="K15" s="18">
        <v>39.9</v>
      </c>
      <c r="L15" s="24">
        <v>33.1</v>
      </c>
    </row>
    <row r="16" spans="1:12" x14ac:dyDescent="0.3">
      <c r="B16" s="18"/>
      <c r="C16" s="18"/>
      <c r="D16" s="18"/>
      <c r="E16" s="18"/>
      <c r="F16" s="18"/>
      <c r="G16" s="18"/>
      <c r="I16" s="18"/>
      <c r="J16" s="24"/>
      <c r="K16" s="18"/>
      <c r="L16" s="18"/>
    </row>
    <row r="17" spans="1:12" x14ac:dyDescent="0.3">
      <c r="A17" s="20" t="s">
        <v>53</v>
      </c>
      <c r="B17" s="18"/>
      <c r="C17" s="18"/>
      <c r="D17" s="18"/>
      <c r="E17" s="18"/>
      <c r="F17" s="18"/>
      <c r="G17" s="18"/>
      <c r="H17" s="18"/>
      <c r="I17" s="18"/>
      <c r="J17" s="24"/>
      <c r="K17" s="18"/>
      <c r="L17" s="18"/>
    </row>
    <row r="18" spans="1:12" x14ac:dyDescent="0.3">
      <c r="A18" s="1" t="s">
        <v>40</v>
      </c>
      <c r="B18" s="18">
        <v>57.9</v>
      </c>
      <c r="C18" s="18">
        <v>53.9</v>
      </c>
      <c r="D18" s="18">
        <v>61.9</v>
      </c>
      <c r="E18" s="18">
        <v>55.4</v>
      </c>
      <c r="F18" s="18">
        <v>40.5</v>
      </c>
      <c r="G18" s="24">
        <v>43</v>
      </c>
      <c r="H18" s="18">
        <v>42.3</v>
      </c>
      <c r="I18" s="18" t="s">
        <v>59</v>
      </c>
      <c r="J18" s="24">
        <v>94</v>
      </c>
      <c r="K18" s="18" t="s">
        <v>59</v>
      </c>
      <c r="L18" s="18" t="s">
        <v>59</v>
      </c>
    </row>
    <row r="19" spans="1:12" x14ac:dyDescent="0.3">
      <c r="A19" s="1" t="s">
        <v>41</v>
      </c>
      <c r="B19" s="18">
        <v>91.9</v>
      </c>
      <c r="C19" s="18">
        <v>100.9</v>
      </c>
      <c r="D19" s="18">
        <v>101.3</v>
      </c>
      <c r="E19" s="18">
        <v>118.8</v>
      </c>
      <c r="F19" s="18" t="s">
        <v>59</v>
      </c>
      <c r="G19" s="18" t="s">
        <v>59</v>
      </c>
      <c r="H19" s="18">
        <v>103.6</v>
      </c>
      <c r="I19" s="18">
        <v>161.6</v>
      </c>
      <c r="J19" s="24">
        <v>192.2</v>
      </c>
      <c r="K19" s="18">
        <v>132.6</v>
      </c>
      <c r="L19" s="24">
        <v>153</v>
      </c>
    </row>
    <row r="20" spans="1:12" x14ac:dyDescent="0.3">
      <c r="B20" s="18"/>
      <c r="C20" s="18"/>
      <c r="D20" s="18"/>
      <c r="E20" s="18"/>
      <c r="F20" s="18"/>
      <c r="G20" s="18"/>
      <c r="H20" s="18"/>
      <c r="I20" s="18"/>
      <c r="J20" s="24"/>
      <c r="K20" s="18"/>
      <c r="L20" s="18"/>
    </row>
    <row r="21" spans="1:12" x14ac:dyDescent="0.3">
      <c r="A21" s="20" t="s">
        <v>54</v>
      </c>
      <c r="B21" s="18"/>
      <c r="C21" s="18"/>
      <c r="D21" s="18"/>
      <c r="E21" s="18"/>
      <c r="F21" s="18"/>
      <c r="G21" s="18"/>
      <c r="H21" s="18"/>
      <c r="I21" s="18"/>
      <c r="J21" s="24"/>
      <c r="K21" s="18"/>
      <c r="L21" s="18"/>
    </row>
    <row r="22" spans="1:12" x14ac:dyDescent="0.3">
      <c r="A22" s="1" t="s">
        <v>43</v>
      </c>
      <c r="B22" s="18">
        <v>23.1</v>
      </c>
      <c r="C22" s="18">
        <v>27.2</v>
      </c>
      <c r="D22" s="18">
        <v>27.2</v>
      </c>
      <c r="E22" s="18">
        <v>26.3</v>
      </c>
      <c r="F22" s="18">
        <v>28.3</v>
      </c>
      <c r="G22" s="18">
        <v>26.6</v>
      </c>
      <c r="H22" s="18">
        <v>25.1</v>
      </c>
      <c r="I22" s="18">
        <v>18.8</v>
      </c>
      <c r="J22" s="24">
        <v>27.9</v>
      </c>
      <c r="K22" s="18">
        <v>30.7</v>
      </c>
      <c r="L22" s="24">
        <v>34.200000000000003</v>
      </c>
    </row>
    <row r="23" spans="1:12" x14ac:dyDescent="0.3">
      <c r="A23" s="1" t="s">
        <v>49</v>
      </c>
      <c r="B23" s="18">
        <v>28.7</v>
      </c>
      <c r="C23" s="18">
        <v>32.5</v>
      </c>
      <c r="D23" s="18">
        <v>33.9</v>
      </c>
      <c r="E23" s="18">
        <v>36.200000000000003</v>
      </c>
      <c r="F23" s="18">
        <v>37.5</v>
      </c>
      <c r="G23" s="18">
        <v>37.5</v>
      </c>
      <c r="H23" s="18">
        <v>32.200000000000003</v>
      </c>
      <c r="I23" s="18">
        <v>20.9</v>
      </c>
      <c r="J23" s="24">
        <v>28.2</v>
      </c>
      <c r="K23" s="18">
        <v>29.1</v>
      </c>
      <c r="L23" s="24">
        <v>30</v>
      </c>
    </row>
    <row r="24" spans="1:12" x14ac:dyDescent="0.3">
      <c r="B24" s="18"/>
      <c r="C24" s="18"/>
      <c r="D24" s="18"/>
      <c r="E24" s="18"/>
      <c r="F24" s="18"/>
      <c r="G24" s="18"/>
      <c r="H24" s="18"/>
      <c r="I24" s="18"/>
      <c r="J24" s="24"/>
      <c r="K24" s="18"/>
      <c r="L24" s="18"/>
    </row>
    <row r="25" spans="1:12" x14ac:dyDescent="0.3">
      <c r="A25" s="20" t="s">
        <v>55</v>
      </c>
      <c r="B25" s="18"/>
      <c r="C25" s="18"/>
      <c r="D25" s="18"/>
      <c r="E25" s="18"/>
      <c r="F25" s="18"/>
      <c r="G25" s="18"/>
      <c r="H25" s="18"/>
      <c r="I25" s="18"/>
      <c r="J25" s="24"/>
      <c r="K25" s="18"/>
      <c r="L25" s="18"/>
    </row>
    <row r="26" spans="1:12" x14ac:dyDescent="0.3">
      <c r="A26" s="1" t="s">
        <v>43</v>
      </c>
      <c r="B26" s="18">
        <v>485.1</v>
      </c>
      <c r="C26" s="18">
        <v>469.8</v>
      </c>
      <c r="D26" s="18">
        <v>541.20000000000005</v>
      </c>
      <c r="E26" s="18">
        <v>511.9</v>
      </c>
      <c r="F26" s="24">
        <v>434</v>
      </c>
      <c r="G26" s="18">
        <v>509.8</v>
      </c>
      <c r="H26" s="18">
        <v>436.7</v>
      </c>
      <c r="I26" s="18">
        <v>445.9</v>
      </c>
      <c r="J26" s="24">
        <v>622.6</v>
      </c>
      <c r="K26" s="18">
        <v>564.9</v>
      </c>
      <c r="L26" s="18">
        <v>563.6</v>
      </c>
    </row>
    <row r="27" spans="1:12" x14ac:dyDescent="0.3">
      <c r="A27" s="1" t="s">
        <v>44</v>
      </c>
      <c r="B27" s="18">
        <v>233.8</v>
      </c>
      <c r="C27" s="18">
        <v>273.5</v>
      </c>
      <c r="D27" s="18">
        <v>210.8</v>
      </c>
      <c r="E27" s="18">
        <v>198.1</v>
      </c>
      <c r="F27" s="18">
        <v>193.5</v>
      </c>
      <c r="G27" s="18">
        <v>155.69999999999999</v>
      </c>
      <c r="H27" s="18">
        <v>194.4</v>
      </c>
      <c r="I27" s="18">
        <v>194.8</v>
      </c>
      <c r="J27" s="24">
        <v>256.8</v>
      </c>
      <c r="K27" s="18">
        <v>249.8</v>
      </c>
      <c r="L27" s="24">
        <v>211.9</v>
      </c>
    </row>
    <row r="28" spans="1:12" x14ac:dyDescent="0.3">
      <c r="B28" s="18"/>
      <c r="C28" s="18"/>
      <c r="D28" s="18"/>
      <c r="E28" s="18"/>
      <c r="F28" s="18"/>
      <c r="G28" s="18"/>
      <c r="H28" s="18"/>
      <c r="I28" s="18"/>
      <c r="J28" s="24"/>
      <c r="K28" s="18"/>
      <c r="L28" s="18"/>
    </row>
    <row r="29" spans="1:12" x14ac:dyDescent="0.3">
      <c r="A29" s="20" t="s">
        <v>56</v>
      </c>
      <c r="B29" s="18"/>
      <c r="C29" s="18"/>
      <c r="D29" s="18"/>
      <c r="E29" s="18"/>
      <c r="F29" s="18"/>
      <c r="G29" s="18"/>
      <c r="H29" s="18"/>
      <c r="I29" s="18"/>
      <c r="J29" s="24"/>
      <c r="K29" s="18"/>
      <c r="L29" s="18"/>
    </row>
    <row r="30" spans="1:12" x14ac:dyDescent="0.3">
      <c r="A30" s="1" t="s">
        <v>45</v>
      </c>
      <c r="B30" s="18">
        <v>246.5</v>
      </c>
      <c r="C30" s="18">
        <v>234.1</v>
      </c>
      <c r="D30" s="18">
        <v>271.60000000000002</v>
      </c>
      <c r="E30" s="18">
        <v>229.3</v>
      </c>
      <c r="F30" s="18">
        <v>253.1</v>
      </c>
      <c r="G30" s="24">
        <v>209</v>
      </c>
      <c r="H30" s="18">
        <v>261.7</v>
      </c>
      <c r="I30" s="18">
        <v>166.7</v>
      </c>
      <c r="J30" s="24">
        <v>257.7</v>
      </c>
      <c r="K30" s="18">
        <v>273.10000000000002</v>
      </c>
      <c r="L30" s="24">
        <v>335.7</v>
      </c>
    </row>
    <row r="31" spans="1:12" x14ac:dyDescent="0.3">
      <c r="B31" s="18"/>
      <c r="C31" s="18"/>
      <c r="D31" s="18"/>
      <c r="E31" s="18"/>
      <c r="F31" s="18"/>
      <c r="G31" s="18"/>
      <c r="H31" s="18"/>
      <c r="I31" s="18"/>
      <c r="J31" s="24"/>
      <c r="K31" s="18"/>
      <c r="L31" s="18"/>
    </row>
    <row r="32" spans="1:12" x14ac:dyDescent="0.3">
      <c r="A32" s="20" t="s">
        <v>57</v>
      </c>
      <c r="B32" s="18"/>
      <c r="C32" s="18"/>
      <c r="D32" s="18"/>
      <c r="E32" s="18"/>
      <c r="F32" s="18"/>
      <c r="G32" s="18"/>
      <c r="H32" s="18"/>
      <c r="I32" s="18"/>
      <c r="J32" s="24"/>
      <c r="K32" s="18"/>
      <c r="L32" s="18"/>
    </row>
    <row r="33" spans="1:12" x14ac:dyDescent="0.3">
      <c r="A33" s="1" t="s">
        <v>44</v>
      </c>
      <c r="B33" s="18">
        <v>105.4</v>
      </c>
      <c r="C33" s="18">
        <v>137.30000000000001</v>
      </c>
      <c r="D33" s="18">
        <v>122.7</v>
      </c>
      <c r="E33" s="18">
        <v>113.1</v>
      </c>
      <c r="F33" s="18">
        <v>76.400000000000006</v>
      </c>
      <c r="G33" s="18">
        <v>84.1</v>
      </c>
      <c r="H33" s="18">
        <v>89.7</v>
      </c>
      <c r="I33" s="18">
        <v>111.7</v>
      </c>
      <c r="J33" s="24">
        <v>131.4</v>
      </c>
      <c r="K33" s="18">
        <v>122.2</v>
      </c>
      <c r="L33" s="18">
        <v>120.5</v>
      </c>
    </row>
    <row r="34" spans="1:12" x14ac:dyDescent="0.3">
      <c r="B34" s="18"/>
      <c r="C34" s="18"/>
      <c r="D34" s="18"/>
      <c r="E34" s="18"/>
      <c r="F34" s="18"/>
      <c r="G34" s="18"/>
      <c r="H34" s="18"/>
      <c r="I34" s="18"/>
      <c r="J34" s="24"/>
      <c r="K34" s="18"/>
      <c r="L34" s="18"/>
    </row>
    <row r="35" spans="1:12" x14ac:dyDescent="0.3">
      <c r="A35" s="20" t="s">
        <v>58</v>
      </c>
      <c r="B35" s="18"/>
      <c r="C35" s="18"/>
      <c r="D35" s="18"/>
      <c r="E35" s="18"/>
      <c r="F35" s="18"/>
      <c r="G35" s="18"/>
      <c r="H35" s="18"/>
      <c r="I35" s="18"/>
      <c r="J35" s="24"/>
      <c r="K35" s="18"/>
      <c r="L35" s="18"/>
    </row>
    <row r="36" spans="1:12" x14ac:dyDescent="0.3">
      <c r="A36" s="22" t="s">
        <v>46</v>
      </c>
      <c r="B36" s="18"/>
      <c r="C36" s="18"/>
      <c r="D36" s="18"/>
      <c r="E36" s="18"/>
      <c r="F36" s="18"/>
      <c r="G36" s="18"/>
      <c r="H36" s="18"/>
      <c r="I36" s="18"/>
      <c r="J36" s="24"/>
      <c r="K36" s="18"/>
      <c r="L36" s="18"/>
    </row>
    <row r="37" spans="1:12" x14ac:dyDescent="0.3">
      <c r="A37" s="23" t="s">
        <v>47</v>
      </c>
      <c r="B37" s="18" t="s">
        <v>59</v>
      </c>
      <c r="C37" s="18" t="s">
        <v>59</v>
      </c>
      <c r="D37" s="18" t="s">
        <v>59</v>
      </c>
      <c r="E37" s="18" t="s">
        <v>59</v>
      </c>
      <c r="F37" s="18">
        <v>148.80000000000001</v>
      </c>
      <c r="G37" s="18">
        <v>185.1</v>
      </c>
      <c r="H37" s="18">
        <v>173.2</v>
      </c>
      <c r="I37" s="18">
        <v>210.4</v>
      </c>
      <c r="J37" s="24">
        <v>159.19999999999999</v>
      </c>
      <c r="K37" s="18">
        <v>158.80000000000001</v>
      </c>
      <c r="L37" s="24">
        <v>155</v>
      </c>
    </row>
    <row r="38" spans="1:12" x14ac:dyDescent="0.3">
      <c r="A38" s="23" t="s">
        <v>48</v>
      </c>
      <c r="B38" s="18" t="s">
        <v>59</v>
      </c>
      <c r="C38" s="18" t="s">
        <v>59</v>
      </c>
      <c r="D38" s="18" t="s">
        <v>59</v>
      </c>
      <c r="E38" s="18" t="s">
        <v>59</v>
      </c>
      <c r="F38" s="18" t="s">
        <v>59</v>
      </c>
      <c r="G38" s="18" t="s">
        <v>59</v>
      </c>
      <c r="H38" s="18" t="s">
        <v>59</v>
      </c>
      <c r="I38" s="18" t="s">
        <v>59</v>
      </c>
      <c r="J38" s="24">
        <v>181.9</v>
      </c>
      <c r="K38" s="18" t="s">
        <v>59</v>
      </c>
      <c r="L38" s="18" t="s">
        <v>59</v>
      </c>
    </row>
    <row r="39" spans="1:12" x14ac:dyDescent="0.3">
      <c r="A39" s="23" t="s">
        <v>49</v>
      </c>
      <c r="B39" s="18" t="s">
        <v>59</v>
      </c>
      <c r="C39" s="18" t="s">
        <v>59</v>
      </c>
      <c r="D39" s="18" t="s">
        <v>59</v>
      </c>
      <c r="E39" s="18" t="s">
        <v>59</v>
      </c>
      <c r="F39" s="18" t="s">
        <v>59</v>
      </c>
      <c r="G39" s="18" t="s">
        <v>59</v>
      </c>
      <c r="H39" s="18" t="s">
        <v>59</v>
      </c>
      <c r="I39" s="18">
        <v>894.6</v>
      </c>
      <c r="J39" s="24">
        <v>846.7</v>
      </c>
      <c r="K39" s="18">
        <v>969.2</v>
      </c>
      <c r="L39" s="18">
        <v>968.5</v>
      </c>
    </row>
    <row r="40" spans="1:12" x14ac:dyDescent="0.3">
      <c r="A40" s="22" t="s">
        <v>50</v>
      </c>
      <c r="B40" s="18">
        <v>450.1</v>
      </c>
      <c r="C40" s="18">
        <v>459.5</v>
      </c>
      <c r="D40" s="18">
        <v>434.4</v>
      </c>
      <c r="E40" s="18">
        <v>393</v>
      </c>
      <c r="F40" s="18">
        <v>413.7</v>
      </c>
      <c r="G40" s="18">
        <v>412.9</v>
      </c>
      <c r="H40" s="18">
        <v>428.2</v>
      </c>
      <c r="I40" s="18">
        <v>328.8</v>
      </c>
      <c r="J40" s="24">
        <v>269.89999999999998</v>
      </c>
      <c r="K40" s="18">
        <v>256.60000000000002</v>
      </c>
      <c r="L40" s="18">
        <v>319.10000000000002</v>
      </c>
    </row>
    <row r="41" spans="1:12" x14ac:dyDescent="0.3">
      <c r="B41" s="18"/>
      <c r="C41" s="18"/>
      <c r="D41" s="18"/>
      <c r="E41" s="18"/>
      <c r="F41" s="18"/>
      <c r="G41" s="18"/>
      <c r="H41" s="18"/>
      <c r="I41" s="18"/>
      <c r="L41" s="18"/>
    </row>
    <row r="42" spans="1:12" x14ac:dyDescent="0.3">
      <c r="A42" s="25" t="s">
        <v>60</v>
      </c>
      <c r="H42" s="18"/>
      <c r="I42" s="18"/>
      <c r="L42" s="18"/>
    </row>
    <row r="43" spans="1:12" x14ac:dyDescent="0.3">
      <c r="A43" s="25" t="s">
        <v>72</v>
      </c>
      <c r="H43" s="18"/>
      <c r="I43" s="18"/>
      <c r="L43" s="18"/>
    </row>
    <row r="44" spans="1:12" ht="15" customHeight="1" x14ac:dyDescent="0.3">
      <c r="A44" s="26" t="s">
        <v>38</v>
      </c>
      <c r="B44" s="26"/>
      <c r="C44" s="26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3">
      <c r="H45" s="18"/>
      <c r="I45" s="18"/>
      <c r="L45" s="18"/>
    </row>
    <row r="46" spans="1:12" x14ac:dyDescent="0.3">
      <c r="H46" s="18"/>
      <c r="I46" s="18"/>
      <c r="L46" s="18"/>
    </row>
    <row r="47" spans="1:12" x14ac:dyDescent="0.3">
      <c r="H47" s="18"/>
      <c r="I47" s="18"/>
      <c r="L47" s="18"/>
    </row>
    <row r="48" spans="1:12" x14ac:dyDescent="0.3">
      <c r="H48" s="18"/>
      <c r="I48" s="18"/>
      <c r="L48" s="18"/>
    </row>
    <row r="49" spans="8:12" x14ac:dyDescent="0.3">
      <c r="H49" s="18"/>
      <c r="I49" s="18"/>
      <c r="L49" s="18"/>
    </row>
    <row r="50" spans="8:12" x14ac:dyDescent="0.3">
      <c r="H50" s="18"/>
      <c r="I50" s="18"/>
      <c r="L50" s="18"/>
    </row>
    <row r="51" spans="8:12" x14ac:dyDescent="0.3">
      <c r="H51" s="18"/>
      <c r="I51" s="18"/>
      <c r="L51" s="18"/>
    </row>
    <row r="52" spans="8:12" x14ac:dyDescent="0.3">
      <c r="H52" s="18"/>
      <c r="I52" s="18"/>
    </row>
    <row r="53" spans="8:12" x14ac:dyDescent="0.3">
      <c r="H53" s="18"/>
      <c r="I53" s="18"/>
    </row>
    <row r="54" spans="8:12" x14ac:dyDescent="0.3">
      <c r="H54" s="18"/>
      <c r="I54" s="18"/>
    </row>
    <row r="55" spans="8:12" x14ac:dyDescent="0.3">
      <c r="H55" s="18"/>
      <c r="I55" s="18"/>
    </row>
    <row r="56" spans="8:12" x14ac:dyDescent="0.3">
      <c r="H56" s="18"/>
      <c r="I56" s="18"/>
    </row>
    <row r="57" spans="8:12" x14ac:dyDescent="0.3">
      <c r="H57" s="18"/>
      <c r="I57" s="18"/>
    </row>
    <row r="58" spans="8:12" x14ac:dyDescent="0.3">
      <c r="H58" s="18"/>
      <c r="I58" s="18"/>
    </row>
    <row r="59" spans="8:12" x14ac:dyDescent="0.3">
      <c r="H59" s="18"/>
      <c r="I59" s="18"/>
    </row>
    <row r="60" spans="8:12" x14ac:dyDescent="0.3">
      <c r="H60" s="18"/>
      <c r="I60" s="18"/>
    </row>
    <row r="61" spans="8:12" x14ac:dyDescent="0.3">
      <c r="H61" s="18"/>
      <c r="I61" s="18"/>
    </row>
    <row r="62" spans="8:12" x14ac:dyDescent="0.3">
      <c r="H62" s="18"/>
      <c r="I62" s="18"/>
    </row>
    <row r="63" spans="8:12" x14ac:dyDescent="0.3">
      <c r="H63" s="18"/>
      <c r="I63" s="18"/>
    </row>
    <row r="64" spans="8:12" x14ac:dyDescent="0.3">
      <c r="H64" s="18"/>
      <c r="I64" s="18"/>
    </row>
    <row r="65" spans="8:9" x14ac:dyDescent="0.3">
      <c r="H65" s="18"/>
      <c r="I65" s="18"/>
    </row>
    <row r="66" spans="8:9" x14ac:dyDescent="0.3">
      <c r="H66" s="18"/>
      <c r="I66" s="18"/>
    </row>
    <row r="67" spans="8:9" x14ac:dyDescent="0.3">
      <c r="H67" s="18"/>
    </row>
    <row r="68" spans="8:9" x14ac:dyDescent="0.3">
      <c r="H68" s="18"/>
    </row>
    <row r="69" spans="8:9" x14ac:dyDescent="0.3">
      <c r="H69" s="18"/>
    </row>
    <row r="70" spans="8:9" x14ac:dyDescent="0.3">
      <c r="H70" s="18"/>
    </row>
    <row r="71" spans="8:9" x14ac:dyDescent="0.3">
      <c r="H71" s="18"/>
    </row>
    <row r="72" spans="8:9" x14ac:dyDescent="0.3">
      <c r="H72" s="18"/>
    </row>
    <row r="73" spans="8:9" x14ac:dyDescent="0.3">
      <c r="H73" s="18"/>
    </row>
    <row r="74" spans="8:9" x14ac:dyDescent="0.3">
      <c r="H74" s="18"/>
    </row>
    <row r="75" spans="8:9" x14ac:dyDescent="0.3">
      <c r="H75" s="18"/>
    </row>
    <row r="76" spans="8:9" x14ac:dyDescent="0.3">
      <c r="H76" s="18"/>
    </row>
    <row r="77" spans="8:9" x14ac:dyDescent="0.3">
      <c r="H77" s="18"/>
    </row>
    <row r="78" spans="8:9" x14ac:dyDescent="0.3">
      <c r="H78" s="18"/>
    </row>
    <row r="79" spans="8:9" x14ac:dyDescent="0.3">
      <c r="H79" s="18"/>
    </row>
    <row r="80" spans="8:9" x14ac:dyDescent="0.3">
      <c r="H80" s="18"/>
    </row>
    <row r="81" spans="8:8" x14ac:dyDescent="0.3">
      <c r="H81" s="18"/>
    </row>
    <row r="82" spans="8:8" x14ac:dyDescent="0.3">
      <c r="H82" s="18"/>
    </row>
    <row r="83" spans="8:8" x14ac:dyDescent="0.3">
      <c r="H83" s="18"/>
    </row>
    <row r="84" spans="8:8" x14ac:dyDescent="0.3">
      <c r="H84" s="18"/>
    </row>
    <row r="85" spans="8:8" x14ac:dyDescent="0.3">
      <c r="H85" s="18"/>
    </row>
    <row r="86" spans="8:8" x14ac:dyDescent="0.3">
      <c r="H86" s="18"/>
    </row>
    <row r="87" spans="8:8" x14ac:dyDescent="0.3">
      <c r="H87" s="18"/>
    </row>
    <row r="88" spans="8:8" x14ac:dyDescent="0.3">
      <c r="H88" s="18"/>
    </row>
    <row r="89" spans="8:8" x14ac:dyDescent="0.3">
      <c r="H89" s="18"/>
    </row>
    <row r="90" spans="8:8" x14ac:dyDescent="0.3">
      <c r="H90" s="18"/>
    </row>
    <row r="91" spans="8:8" x14ac:dyDescent="0.3">
      <c r="H91" s="18"/>
    </row>
    <row r="92" spans="8:8" x14ac:dyDescent="0.3">
      <c r="H92" s="18"/>
    </row>
    <row r="93" spans="8:8" x14ac:dyDescent="0.3">
      <c r="H93" s="18"/>
    </row>
    <row r="94" spans="8:8" x14ac:dyDescent="0.3">
      <c r="H94" s="18"/>
    </row>
  </sheetData>
  <mergeCells count="18">
    <mergeCell ref="L5:L6"/>
    <mergeCell ref="A7:L7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A9:K9"/>
    <mergeCell ref="A44:C44"/>
    <mergeCell ref="H5:H6"/>
    <mergeCell ref="I5:I6"/>
    <mergeCell ref="J5:J6"/>
    <mergeCell ref="K5:K6"/>
  </mergeCells>
  <printOptions horizontalCentered="1" verticalCentered="1"/>
  <pageMargins left="0.51181102362204722" right="0.70866141732283472" top="0.39370078740157483" bottom="0.19685039370078741" header="0.31496062992125984" footer="0.31496062992125984"/>
  <pageSetup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8A85C-59E0-487E-8ADE-6732DCB1BFCB}">
  <dimension ref="A1:AH28"/>
  <sheetViews>
    <sheetView showGridLines="0" workbookViewId="0">
      <selection activeCell="A26" sqref="A26:L26"/>
    </sheetView>
  </sheetViews>
  <sheetFormatPr baseColWidth="10" defaultRowHeight="15" x14ac:dyDescent="0.3"/>
  <cols>
    <col min="1" max="1" width="28.85546875" style="1" customWidth="1"/>
    <col min="2" max="10" width="14.28515625" style="1" customWidth="1"/>
    <col min="11" max="12" width="15.85546875" style="1" customWidth="1"/>
    <col min="13" max="252" width="11.42578125" style="1"/>
    <col min="253" max="253" width="28.85546875" style="1" customWidth="1"/>
    <col min="254" max="265" width="11.42578125" style="1"/>
    <col min="266" max="266" width="14.28515625" style="1" customWidth="1"/>
    <col min="267" max="267" width="15.85546875" style="1" customWidth="1"/>
    <col min="268" max="508" width="11.42578125" style="1"/>
    <col min="509" max="509" width="28.85546875" style="1" customWidth="1"/>
    <col min="510" max="521" width="11.42578125" style="1"/>
    <col min="522" max="522" width="14.28515625" style="1" customWidth="1"/>
    <col min="523" max="523" width="15.85546875" style="1" customWidth="1"/>
    <col min="524" max="764" width="11.42578125" style="1"/>
    <col min="765" max="765" width="28.85546875" style="1" customWidth="1"/>
    <col min="766" max="777" width="11.42578125" style="1"/>
    <col min="778" max="778" width="14.28515625" style="1" customWidth="1"/>
    <col min="779" max="779" width="15.85546875" style="1" customWidth="1"/>
    <col min="780" max="1020" width="11.42578125" style="1"/>
    <col min="1021" max="1021" width="28.85546875" style="1" customWidth="1"/>
    <col min="1022" max="1033" width="11.42578125" style="1"/>
    <col min="1034" max="1034" width="14.28515625" style="1" customWidth="1"/>
    <col min="1035" max="1035" width="15.85546875" style="1" customWidth="1"/>
    <col min="1036" max="1276" width="11.42578125" style="1"/>
    <col min="1277" max="1277" width="28.85546875" style="1" customWidth="1"/>
    <col min="1278" max="1289" width="11.42578125" style="1"/>
    <col min="1290" max="1290" width="14.28515625" style="1" customWidth="1"/>
    <col min="1291" max="1291" width="15.85546875" style="1" customWidth="1"/>
    <col min="1292" max="1532" width="11.42578125" style="1"/>
    <col min="1533" max="1533" width="28.85546875" style="1" customWidth="1"/>
    <col min="1534" max="1545" width="11.42578125" style="1"/>
    <col min="1546" max="1546" width="14.28515625" style="1" customWidth="1"/>
    <col min="1547" max="1547" width="15.85546875" style="1" customWidth="1"/>
    <col min="1548" max="1788" width="11.42578125" style="1"/>
    <col min="1789" max="1789" width="28.85546875" style="1" customWidth="1"/>
    <col min="1790" max="1801" width="11.42578125" style="1"/>
    <col min="1802" max="1802" width="14.28515625" style="1" customWidth="1"/>
    <col min="1803" max="1803" width="15.85546875" style="1" customWidth="1"/>
    <col min="1804" max="2044" width="11.42578125" style="1"/>
    <col min="2045" max="2045" width="28.85546875" style="1" customWidth="1"/>
    <col min="2046" max="2057" width="11.42578125" style="1"/>
    <col min="2058" max="2058" width="14.28515625" style="1" customWidth="1"/>
    <col min="2059" max="2059" width="15.85546875" style="1" customWidth="1"/>
    <col min="2060" max="2300" width="11.42578125" style="1"/>
    <col min="2301" max="2301" width="28.85546875" style="1" customWidth="1"/>
    <col min="2302" max="2313" width="11.42578125" style="1"/>
    <col min="2314" max="2314" width="14.28515625" style="1" customWidth="1"/>
    <col min="2315" max="2315" width="15.85546875" style="1" customWidth="1"/>
    <col min="2316" max="2556" width="11.42578125" style="1"/>
    <col min="2557" max="2557" width="28.85546875" style="1" customWidth="1"/>
    <col min="2558" max="2569" width="11.42578125" style="1"/>
    <col min="2570" max="2570" width="14.28515625" style="1" customWidth="1"/>
    <col min="2571" max="2571" width="15.85546875" style="1" customWidth="1"/>
    <col min="2572" max="2812" width="11.42578125" style="1"/>
    <col min="2813" max="2813" width="28.85546875" style="1" customWidth="1"/>
    <col min="2814" max="2825" width="11.42578125" style="1"/>
    <col min="2826" max="2826" width="14.28515625" style="1" customWidth="1"/>
    <col min="2827" max="2827" width="15.85546875" style="1" customWidth="1"/>
    <col min="2828" max="3068" width="11.42578125" style="1"/>
    <col min="3069" max="3069" width="28.85546875" style="1" customWidth="1"/>
    <col min="3070" max="3081" width="11.42578125" style="1"/>
    <col min="3082" max="3082" width="14.28515625" style="1" customWidth="1"/>
    <col min="3083" max="3083" width="15.85546875" style="1" customWidth="1"/>
    <col min="3084" max="3324" width="11.42578125" style="1"/>
    <col min="3325" max="3325" width="28.85546875" style="1" customWidth="1"/>
    <col min="3326" max="3337" width="11.42578125" style="1"/>
    <col min="3338" max="3338" width="14.28515625" style="1" customWidth="1"/>
    <col min="3339" max="3339" width="15.85546875" style="1" customWidth="1"/>
    <col min="3340" max="3580" width="11.42578125" style="1"/>
    <col min="3581" max="3581" width="28.85546875" style="1" customWidth="1"/>
    <col min="3582" max="3593" width="11.42578125" style="1"/>
    <col min="3594" max="3594" width="14.28515625" style="1" customWidth="1"/>
    <col min="3595" max="3595" width="15.85546875" style="1" customWidth="1"/>
    <col min="3596" max="3836" width="11.42578125" style="1"/>
    <col min="3837" max="3837" width="28.85546875" style="1" customWidth="1"/>
    <col min="3838" max="3849" width="11.42578125" style="1"/>
    <col min="3850" max="3850" width="14.28515625" style="1" customWidth="1"/>
    <col min="3851" max="3851" width="15.85546875" style="1" customWidth="1"/>
    <col min="3852" max="4092" width="11.42578125" style="1"/>
    <col min="4093" max="4093" width="28.85546875" style="1" customWidth="1"/>
    <col min="4094" max="4105" width="11.42578125" style="1"/>
    <col min="4106" max="4106" width="14.28515625" style="1" customWidth="1"/>
    <col min="4107" max="4107" width="15.85546875" style="1" customWidth="1"/>
    <col min="4108" max="4348" width="11.42578125" style="1"/>
    <col min="4349" max="4349" width="28.85546875" style="1" customWidth="1"/>
    <col min="4350" max="4361" width="11.42578125" style="1"/>
    <col min="4362" max="4362" width="14.28515625" style="1" customWidth="1"/>
    <col min="4363" max="4363" width="15.85546875" style="1" customWidth="1"/>
    <col min="4364" max="4604" width="11.42578125" style="1"/>
    <col min="4605" max="4605" width="28.85546875" style="1" customWidth="1"/>
    <col min="4606" max="4617" width="11.42578125" style="1"/>
    <col min="4618" max="4618" width="14.28515625" style="1" customWidth="1"/>
    <col min="4619" max="4619" width="15.85546875" style="1" customWidth="1"/>
    <col min="4620" max="4860" width="11.42578125" style="1"/>
    <col min="4861" max="4861" width="28.85546875" style="1" customWidth="1"/>
    <col min="4862" max="4873" width="11.42578125" style="1"/>
    <col min="4874" max="4874" width="14.28515625" style="1" customWidth="1"/>
    <col min="4875" max="4875" width="15.85546875" style="1" customWidth="1"/>
    <col min="4876" max="5116" width="11.42578125" style="1"/>
    <col min="5117" max="5117" width="28.85546875" style="1" customWidth="1"/>
    <col min="5118" max="5129" width="11.42578125" style="1"/>
    <col min="5130" max="5130" width="14.28515625" style="1" customWidth="1"/>
    <col min="5131" max="5131" width="15.85546875" style="1" customWidth="1"/>
    <col min="5132" max="5372" width="11.42578125" style="1"/>
    <col min="5373" max="5373" width="28.85546875" style="1" customWidth="1"/>
    <col min="5374" max="5385" width="11.42578125" style="1"/>
    <col min="5386" max="5386" width="14.28515625" style="1" customWidth="1"/>
    <col min="5387" max="5387" width="15.85546875" style="1" customWidth="1"/>
    <col min="5388" max="5628" width="11.42578125" style="1"/>
    <col min="5629" max="5629" width="28.85546875" style="1" customWidth="1"/>
    <col min="5630" max="5641" width="11.42578125" style="1"/>
    <col min="5642" max="5642" width="14.28515625" style="1" customWidth="1"/>
    <col min="5643" max="5643" width="15.85546875" style="1" customWidth="1"/>
    <col min="5644" max="5884" width="11.42578125" style="1"/>
    <col min="5885" max="5885" width="28.85546875" style="1" customWidth="1"/>
    <col min="5886" max="5897" width="11.42578125" style="1"/>
    <col min="5898" max="5898" width="14.28515625" style="1" customWidth="1"/>
    <col min="5899" max="5899" width="15.85546875" style="1" customWidth="1"/>
    <col min="5900" max="6140" width="11.42578125" style="1"/>
    <col min="6141" max="6141" width="28.85546875" style="1" customWidth="1"/>
    <col min="6142" max="6153" width="11.42578125" style="1"/>
    <col min="6154" max="6154" width="14.28515625" style="1" customWidth="1"/>
    <col min="6155" max="6155" width="15.85546875" style="1" customWidth="1"/>
    <col min="6156" max="6396" width="11.42578125" style="1"/>
    <col min="6397" max="6397" width="28.85546875" style="1" customWidth="1"/>
    <col min="6398" max="6409" width="11.42578125" style="1"/>
    <col min="6410" max="6410" width="14.28515625" style="1" customWidth="1"/>
    <col min="6411" max="6411" width="15.85546875" style="1" customWidth="1"/>
    <col min="6412" max="6652" width="11.42578125" style="1"/>
    <col min="6653" max="6653" width="28.85546875" style="1" customWidth="1"/>
    <col min="6654" max="6665" width="11.42578125" style="1"/>
    <col min="6666" max="6666" width="14.28515625" style="1" customWidth="1"/>
    <col min="6667" max="6667" width="15.85546875" style="1" customWidth="1"/>
    <col min="6668" max="6908" width="11.42578125" style="1"/>
    <col min="6909" max="6909" width="28.85546875" style="1" customWidth="1"/>
    <col min="6910" max="6921" width="11.42578125" style="1"/>
    <col min="6922" max="6922" width="14.28515625" style="1" customWidth="1"/>
    <col min="6923" max="6923" width="15.85546875" style="1" customWidth="1"/>
    <col min="6924" max="7164" width="11.42578125" style="1"/>
    <col min="7165" max="7165" width="28.85546875" style="1" customWidth="1"/>
    <col min="7166" max="7177" width="11.42578125" style="1"/>
    <col min="7178" max="7178" width="14.28515625" style="1" customWidth="1"/>
    <col min="7179" max="7179" width="15.85546875" style="1" customWidth="1"/>
    <col min="7180" max="7420" width="11.42578125" style="1"/>
    <col min="7421" max="7421" width="28.85546875" style="1" customWidth="1"/>
    <col min="7422" max="7433" width="11.42578125" style="1"/>
    <col min="7434" max="7434" width="14.28515625" style="1" customWidth="1"/>
    <col min="7435" max="7435" width="15.85546875" style="1" customWidth="1"/>
    <col min="7436" max="7676" width="11.42578125" style="1"/>
    <col min="7677" max="7677" width="28.85546875" style="1" customWidth="1"/>
    <col min="7678" max="7689" width="11.42578125" style="1"/>
    <col min="7690" max="7690" width="14.28515625" style="1" customWidth="1"/>
    <col min="7691" max="7691" width="15.85546875" style="1" customWidth="1"/>
    <col min="7692" max="7932" width="11.42578125" style="1"/>
    <col min="7933" max="7933" width="28.85546875" style="1" customWidth="1"/>
    <col min="7934" max="7945" width="11.42578125" style="1"/>
    <col min="7946" max="7946" width="14.28515625" style="1" customWidth="1"/>
    <col min="7947" max="7947" width="15.85546875" style="1" customWidth="1"/>
    <col min="7948" max="8188" width="11.42578125" style="1"/>
    <col min="8189" max="8189" width="28.85546875" style="1" customWidth="1"/>
    <col min="8190" max="8201" width="11.42578125" style="1"/>
    <col min="8202" max="8202" width="14.28515625" style="1" customWidth="1"/>
    <col min="8203" max="8203" width="15.85546875" style="1" customWidth="1"/>
    <col min="8204" max="8444" width="11.42578125" style="1"/>
    <col min="8445" max="8445" width="28.85546875" style="1" customWidth="1"/>
    <col min="8446" max="8457" width="11.42578125" style="1"/>
    <col min="8458" max="8458" width="14.28515625" style="1" customWidth="1"/>
    <col min="8459" max="8459" width="15.85546875" style="1" customWidth="1"/>
    <col min="8460" max="8700" width="11.42578125" style="1"/>
    <col min="8701" max="8701" width="28.85546875" style="1" customWidth="1"/>
    <col min="8702" max="8713" width="11.42578125" style="1"/>
    <col min="8714" max="8714" width="14.28515625" style="1" customWidth="1"/>
    <col min="8715" max="8715" width="15.85546875" style="1" customWidth="1"/>
    <col min="8716" max="8956" width="11.42578125" style="1"/>
    <col min="8957" max="8957" width="28.85546875" style="1" customWidth="1"/>
    <col min="8958" max="8969" width="11.42578125" style="1"/>
    <col min="8970" max="8970" width="14.28515625" style="1" customWidth="1"/>
    <col min="8971" max="8971" width="15.85546875" style="1" customWidth="1"/>
    <col min="8972" max="9212" width="11.42578125" style="1"/>
    <col min="9213" max="9213" width="28.85546875" style="1" customWidth="1"/>
    <col min="9214" max="9225" width="11.42578125" style="1"/>
    <col min="9226" max="9226" width="14.28515625" style="1" customWidth="1"/>
    <col min="9227" max="9227" width="15.85546875" style="1" customWidth="1"/>
    <col min="9228" max="9468" width="11.42578125" style="1"/>
    <col min="9469" max="9469" width="28.85546875" style="1" customWidth="1"/>
    <col min="9470" max="9481" width="11.42578125" style="1"/>
    <col min="9482" max="9482" width="14.28515625" style="1" customWidth="1"/>
    <col min="9483" max="9483" width="15.85546875" style="1" customWidth="1"/>
    <col min="9484" max="9724" width="11.42578125" style="1"/>
    <col min="9725" max="9725" width="28.85546875" style="1" customWidth="1"/>
    <col min="9726" max="9737" width="11.42578125" style="1"/>
    <col min="9738" max="9738" width="14.28515625" style="1" customWidth="1"/>
    <col min="9739" max="9739" width="15.85546875" style="1" customWidth="1"/>
    <col min="9740" max="9980" width="11.42578125" style="1"/>
    <col min="9981" max="9981" width="28.85546875" style="1" customWidth="1"/>
    <col min="9982" max="9993" width="11.42578125" style="1"/>
    <col min="9994" max="9994" width="14.28515625" style="1" customWidth="1"/>
    <col min="9995" max="9995" width="15.85546875" style="1" customWidth="1"/>
    <col min="9996" max="10236" width="11.42578125" style="1"/>
    <col min="10237" max="10237" width="28.85546875" style="1" customWidth="1"/>
    <col min="10238" max="10249" width="11.42578125" style="1"/>
    <col min="10250" max="10250" width="14.28515625" style="1" customWidth="1"/>
    <col min="10251" max="10251" width="15.85546875" style="1" customWidth="1"/>
    <col min="10252" max="10492" width="11.42578125" style="1"/>
    <col min="10493" max="10493" width="28.85546875" style="1" customWidth="1"/>
    <col min="10494" max="10505" width="11.42578125" style="1"/>
    <col min="10506" max="10506" width="14.28515625" style="1" customWidth="1"/>
    <col min="10507" max="10507" width="15.85546875" style="1" customWidth="1"/>
    <col min="10508" max="10748" width="11.42578125" style="1"/>
    <col min="10749" max="10749" width="28.85546875" style="1" customWidth="1"/>
    <col min="10750" max="10761" width="11.42578125" style="1"/>
    <col min="10762" max="10762" width="14.28515625" style="1" customWidth="1"/>
    <col min="10763" max="10763" width="15.85546875" style="1" customWidth="1"/>
    <col min="10764" max="11004" width="11.42578125" style="1"/>
    <col min="11005" max="11005" width="28.85546875" style="1" customWidth="1"/>
    <col min="11006" max="11017" width="11.42578125" style="1"/>
    <col min="11018" max="11018" width="14.28515625" style="1" customWidth="1"/>
    <col min="11019" max="11019" width="15.85546875" style="1" customWidth="1"/>
    <col min="11020" max="11260" width="11.42578125" style="1"/>
    <col min="11261" max="11261" width="28.85546875" style="1" customWidth="1"/>
    <col min="11262" max="11273" width="11.42578125" style="1"/>
    <col min="11274" max="11274" width="14.28515625" style="1" customWidth="1"/>
    <col min="11275" max="11275" width="15.85546875" style="1" customWidth="1"/>
    <col min="11276" max="11516" width="11.42578125" style="1"/>
    <col min="11517" max="11517" width="28.85546875" style="1" customWidth="1"/>
    <col min="11518" max="11529" width="11.42578125" style="1"/>
    <col min="11530" max="11530" width="14.28515625" style="1" customWidth="1"/>
    <col min="11531" max="11531" width="15.85546875" style="1" customWidth="1"/>
    <col min="11532" max="11772" width="11.42578125" style="1"/>
    <col min="11773" max="11773" width="28.85546875" style="1" customWidth="1"/>
    <col min="11774" max="11785" width="11.42578125" style="1"/>
    <col min="11786" max="11786" width="14.28515625" style="1" customWidth="1"/>
    <col min="11787" max="11787" width="15.85546875" style="1" customWidth="1"/>
    <col min="11788" max="12028" width="11.42578125" style="1"/>
    <col min="12029" max="12029" width="28.85546875" style="1" customWidth="1"/>
    <col min="12030" max="12041" width="11.42578125" style="1"/>
    <col min="12042" max="12042" width="14.28515625" style="1" customWidth="1"/>
    <col min="12043" max="12043" width="15.85546875" style="1" customWidth="1"/>
    <col min="12044" max="12284" width="11.42578125" style="1"/>
    <col min="12285" max="12285" width="28.85546875" style="1" customWidth="1"/>
    <col min="12286" max="12297" width="11.42578125" style="1"/>
    <col min="12298" max="12298" width="14.28515625" style="1" customWidth="1"/>
    <col min="12299" max="12299" width="15.85546875" style="1" customWidth="1"/>
    <col min="12300" max="12540" width="11.42578125" style="1"/>
    <col min="12541" max="12541" width="28.85546875" style="1" customWidth="1"/>
    <col min="12542" max="12553" width="11.42578125" style="1"/>
    <col min="12554" max="12554" width="14.28515625" style="1" customWidth="1"/>
    <col min="12555" max="12555" width="15.85546875" style="1" customWidth="1"/>
    <col min="12556" max="12796" width="11.42578125" style="1"/>
    <col min="12797" max="12797" width="28.85546875" style="1" customWidth="1"/>
    <col min="12798" max="12809" width="11.42578125" style="1"/>
    <col min="12810" max="12810" width="14.28515625" style="1" customWidth="1"/>
    <col min="12811" max="12811" width="15.85546875" style="1" customWidth="1"/>
    <col min="12812" max="13052" width="11.42578125" style="1"/>
    <col min="13053" max="13053" width="28.85546875" style="1" customWidth="1"/>
    <col min="13054" max="13065" width="11.42578125" style="1"/>
    <col min="13066" max="13066" width="14.28515625" style="1" customWidth="1"/>
    <col min="13067" max="13067" width="15.85546875" style="1" customWidth="1"/>
    <col min="13068" max="13308" width="11.42578125" style="1"/>
    <col min="13309" max="13309" width="28.85546875" style="1" customWidth="1"/>
    <col min="13310" max="13321" width="11.42578125" style="1"/>
    <col min="13322" max="13322" width="14.28515625" style="1" customWidth="1"/>
    <col min="13323" max="13323" width="15.85546875" style="1" customWidth="1"/>
    <col min="13324" max="13564" width="11.42578125" style="1"/>
    <col min="13565" max="13565" width="28.85546875" style="1" customWidth="1"/>
    <col min="13566" max="13577" width="11.42578125" style="1"/>
    <col min="13578" max="13578" width="14.28515625" style="1" customWidth="1"/>
    <col min="13579" max="13579" width="15.85546875" style="1" customWidth="1"/>
    <col min="13580" max="13820" width="11.42578125" style="1"/>
    <col min="13821" max="13821" width="28.85546875" style="1" customWidth="1"/>
    <col min="13822" max="13833" width="11.42578125" style="1"/>
    <col min="13834" max="13834" width="14.28515625" style="1" customWidth="1"/>
    <col min="13835" max="13835" width="15.85546875" style="1" customWidth="1"/>
    <col min="13836" max="14076" width="11.42578125" style="1"/>
    <col min="14077" max="14077" width="28.85546875" style="1" customWidth="1"/>
    <col min="14078" max="14089" width="11.42578125" style="1"/>
    <col min="14090" max="14090" width="14.28515625" style="1" customWidth="1"/>
    <col min="14091" max="14091" width="15.85546875" style="1" customWidth="1"/>
    <col min="14092" max="14332" width="11.42578125" style="1"/>
    <col min="14333" max="14333" width="28.85546875" style="1" customWidth="1"/>
    <col min="14334" max="14345" width="11.42578125" style="1"/>
    <col min="14346" max="14346" width="14.28515625" style="1" customWidth="1"/>
    <col min="14347" max="14347" width="15.85546875" style="1" customWidth="1"/>
    <col min="14348" max="14588" width="11.42578125" style="1"/>
    <col min="14589" max="14589" width="28.85546875" style="1" customWidth="1"/>
    <col min="14590" max="14601" width="11.42578125" style="1"/>
    <col min="14602" max="14602" width="14.28515625" style="1" customWidth="1"/>
    <col min="14603" max="14603" width="15.85546875" style="1" customWidth="1"/>
    <col min="14604" max="14844" width="11.42578125" style="1"/>
    <col min="14845" max="14845" width="28.85546875" style="1" customWidth="1"/>
    <col min="14846" max="14857" width="11.42578125" style="1"/>
    <col min="14858" max="14858" width="14.28515625" style="1" customWidth="1"/>
    <col min="14859" max="14859" width="15.85546875" style="1" customWidth="1"/>
    <col min="14860" max="15100" width="11.42578125" style="1"/>
    <col min="15101" max="15101" width="28.85546875" style="1" customWidth="1"/>
    <col min="15102" max="15113" width="11.42578125" style="1"/>
    <col min="15114" max="15114" width="14.28515625" style="1" customWidth="1"/>
    <col min="15115" max="15115" width="15.85546875" style="1" customWidth="1"/>
    <col min="15116" max="15356" width="11.42578125" style="1"/>
    <col min="15357" max="15357" width="28.85546875" style="1" customWidth="1"/>
    <col min="15358" max="15369" width="11.42578125" style="1"/>
    <col min="15370" max="15370" width="14.28515625" style="1" customWidth="1"/>
    <col min="15371" max="15371" width="15.85546875" style="1" customWidth="1"/>
    <col min="15372" max="15612" width="11.42578125" style="1"/>
    <col min="15613" max="15613" width="28.85546875" style="1" customWidth="1"/>
    <col min="15614" max="15625" width="11.42578125" style="1"/>
    <col min="15626" max="15626" width="14.28515625" style="1" customWidth="1"/>
    <col min="15627" max="15627" width="15.85546875" style="1" customWidth="1"/>
    <col min="15628" max="15868" width="11.42578125" style="1"/>
    <col min="15869" max="15869" width="28.85546875" style="1" customWidth="1"/>
    <col min="15870" max="15881" width="11.42578125" style="1"/>
    <col min="15882" max="15882" width="14.28515625" style="1" customWidth="1"/>
    <col min="15883" max="15883" width="15.85546875" style="1" customWidth="1"/>
    <col min="15884" max="16124" width="11.42578125" style="1"/>
    <col min="16125" max="16125" width="28.85546875" style="1" customWidth="1"/>
    <col min="16126" max="16137" width="11.42578125" style="1"/>
    <col min="16138" max="16138" width="14.28515625" style="1" customWidth="1"/>
    <col min="16139" max="16139" width="15.85546875" style="1" customWidth="1"/>
    <col min="16140" max="16384" width="11.42578125" style="1"/>
  </cols>
  <sheetData>
    <row r="1" spans="1:34" ht="5.25" customHeight="1" x14ac:dyDescent="0.3"/>
    <row r="2" spans="1:34" ht="18.75" x14ac:dyDescent="0.3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34" ht="18.75" x14ac:dyDescent="0.3">
      <c r="A3" s="34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34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34" ht="23.25" customHeight="1" x14ac:dyDescent="0.3">
      <c r="A5" s="30" t="s">
        <v>0</v>
      </c>
      <c r="B5" s="29" t="s">
        <v>35</v>
      </c>
      <c r="C5" s="29" t="s">
        <v>34</v>
      </c>
      <c r="D5" s="29" t="s">
        <v>33</v>
      </c>
      <c r="E5" s="29" t="s">
        <v>32</v>
      </c>
      <c r="F5" s="29" t="s">
        <v>31</v>
      </c>
      <c r="G5" s="29" t="s">
        <v>30</v>
      </c>
      <c r="H5" s="29" t="s">
        <v>29</v>
      </c>
      <c r="I5" s="29" t="s">
        <v>28</v>
      </c>
      <c r="J5" s="29" t="s">
        <v>27</v>
      </c>
      <c r="K5" s="29" t="s">
        <v>1</v>
      </c>
      <c r="L5" s="29" t="s">
        <v>36</v>
      </c>
    </row>
    <row r="6" spans="1:34" x14ac:dyDescent="0.3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34" ht="9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34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34" ht="12.75" customHeight="1" x14ac:dyDescent="0.3">
      <c r="A9" s="31" t="s">
        <v>61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34" ht="18" x14ac:dyDescent="0.35">
      <c r="A10" s="9" t="s">
        <v>3</v>
      </c>
      <c r="B10" s="6">
        <f t="shared" ref="B10:L10" si="0">+B11+B14</f>
        <v>1426796</v>
      </c>
      <c r="C10" s="6">
        <f t="shared" si="0"/>
        <v>1428556</v>
      </c>
      <c r="D10" s="6">
        <f t="shared" si="0"/>
        <v>1603471</v>
      </c>
      <c r="E10" s="6">
        <f t="shared" si="0"/>
        <v>1642794</v>
      </c>
      <c r="F10" s="6">
        <f t="shared" si="0"/>
        <v>2090548</v>
      </c>
      <c r="G10" s="6">
        <f t="shared" si="0"/>
        <v>2002717</v>
      </c>
      <c r="H10" s="6">
        <f t="shared" si="0"/>
        <v>2255395</v>
      </c>
      <c r="I10" s="6">
        <f t="shared" si="0"/>
        <v>2502361</v>
      </c>
      <c r="J10" s="6">
        <f t="shared" si="0"/>
        <v>2457538</v>
      </c>
      <c r="K10" s="6">
        <f t="shared" si="0"/>
        <v>2493640</v>
      </c>
      <c r="L10" s="6">
        <f t="shared" si="0"/>
        <v>1954810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x14ac:dyDescent="0.3">
      <c r="A11" s="12" t="s">
        <v>16</v>
      </c>
      <c r="B11" s="13">
        <f t="shared" ref="B11:L11" si="1">+B12+B13</f>
        <v>1379700</v>
      </c>
      <c r="C11" s="13">
        <f t="shared" si="1"/>
        <v>1392472</v>
      </c>
      <c r="D11" s="13">
        <f t="shared" si="1"/>
        <v>1536049</v>
      </c>
      <c r="E11" s="13">
        <f t="shared" si="1"/>
        <v>1571944</v>
      </c>
      <c r="F11" s="13">
        <f t="shared" si="1"/>
        <v>1996138</v>
      </c>
      <c r="G11" s="13">
        <f t="shared" si="1"/>
        <v>1970917</v>
      </c>
      <c r="H11" s="13">
        <f t="shared" si="1"/>
        <v>2186172</v>
      </c>
      <c r="I11" s="13">
        <f t="shared" si="1"/>
        <v>2401087</v>
      </c>
      <c r="J11" s="13">
        <f t="shared" si="1"/>
        <v>2402838</v>
      </c>
      <c r="K11" s="13">
        <f t="shared" si="1"/>
        <v>2474340</v>
      </c>
      <c r="L11" s="13">
        <f t="shared" si="1"/>
        <v>1954810</v>
      </c>
    </row>
    <row r="12" spans="1:34" x14ac:dyDescent="0.3">
      <c r="A12" s="14" t="s">
        <v>17</v>
      </c>
      <c r="B12" s="8">
        <v>1379700</v>
      </c>
      <c r="C12" s="8">
        <v>1392472</v>
      </c>
      <c r="D12" s="8">
        <v>1536049</v>
      </c>
      <c r="E12" s="8">
        <v>1571944</v>
      </c>
      <c r="F12" s="8">
        <v>1996138</v>
      </c>
      <c r="G12" s="8">
        <v>1970917</v>
      </c>
      <c r="H12" s="8">
        <v>2186172</v>
      </c>
      <c r="I12" s="8">
        <v>2401087</v>
      </c>
      <c r="J12" s="8">
        <v>2402838</v>
      </c>
      <c r="K12" s="8">
        <v>2474340</v>
      </c>
      <c r="L12" s="8">
        <f>+L16</f>
        <v>1954810</v>
      </c>
    </row>
    <row r="13" spans="1:34" x14ac:dyDescent="0.3">
      <c r="A13" s="14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34" x14ac:dyDescent="0.3">
      <c r="A14" s="12" t="s">
        <v>19</v>
      </c>
      <c r="B14" s="13">
        <v>47096</v>
      </c>
      <c r="C14" s="13">
        <v>36084</v>
      </c>
      <c r="D14" s="13">
        <v>67422</v>
      </c>
      <c r="E14" s="13">
        <v>70850</v>
      </c>
      <c r="F14" s="13">
        <v>94410</v>
      </c>
      <c r="G14" s="13">
        <v>31800</v>
      </c>
      <c r="H14" s="13">
        <v>69223</v>
      </c>
      <c r="I14" s="13">
        <v>101274</v>
      </c>
      <c r="J14" s="13">
        <v>54700</v>
      </c>
      <c r="K14" s="13">
        <v>19300</v>
      </c>
      <c r="L14" s="13">
        <v>0</v>
      </c>
    </row>
    <row r="15" spans="1:34" x14ac:dyDescent="0.3">
      <c r="A15" s="2"/>
      <c r="B15" s="3"/>
      <c r="C15" s="3"/>
      <c r="D15" s="3"/>
      <c r="E15" s="3"/>
      <c r="F15" s="3"/>
      <c r="G15" s="3"/>
      <c r="H15" s="3"/>
      <c r="I15" s="3"/>
      <c r="J15" s="8"/>
      <c r="K15" s="8"/>
      <c r="L15" s="8"/>
    </row>
    <row r="16" spans="1:34" s="7" customFormat="1" ht="18" x14ac:dyDescent="0.35">
      <c r="A16" s="4" t="s">
        <v>62</v>
      </c>
      <c r="B16" s="6">
        <f t="shared" ref="B16:L16" si="2">SUM(B17:B25)</f>
        <v>1426796</v>
      </c>
      <c r="C16" s="6">
        <f t="shared" si="2"/>
        <v>1428556</v>
      </c>
      <c r="D16" s="6">
        <f t="shared" si="2"/>
        <v>1603471</v>
      </c>
      <c r="E16" s="6">
        <f t="shared" si="2"/>
        <v>1642793.8</v>
      </c>
      <c r="F16" s="6">
        <f t="shared" si="2"/>
        <v>2090548</v>
      </c>
      <c r="G16" s="6">
        <f t="shared" si="2"/>
        <v>2002717</v>
      </c>
      <c r="H16" s="6">
        <f t="shared" si="2"/>
        <v>2255395</v>
      </c>
      <c r="I16" s="6">
        <f t="shared" si="2"/>
        <v>2502361</v>
      </c>
      <c r="J16" s="6">
        <f t="shared" si="2"/>
        <v>2457538</v>
      </c>
      <c r="K16" s="6">
        <f t="shared" si="2"/>
        <v>2493639.6</v>
      </c>
      <c r="L16" s="6">
        <f t="shared" si="2"/>
        <v>1954810</v>
      </c>
    </row>
    <row r="17" spans="1:12" x14ac:dyDescent="0.3">
      <c r="A17" s="2" t="s">
        <v>63</v>
      </c>
      <c r="B17" s="8">
        <v>79654</v>
      </c>
      <c r="C17" s="8">
        <v>64717</v>
      </c>
      <c r="D17" s="8">
        <v>69943</v>
      </c>
      <c r="E17" s="8">
        <v>55489</v>
      </c>
      <c r="F17" s="8">
        <v>69483</v>
      </c>
      <c r="G17" s="8">
        <v>61351</v>
      </c>
      <c r="H17" s="8">
        <v>35768</v>
      </c>
      <c r="I17" s="8">
        <v>51535</v>
      </c>
      <c r="J17" s="8">
        <v>72847</v>
      </c>
      <c r="K17" s="8">
        <v>65868</v>
      </c>
      <c r="L17" s="8">
        <v>0</v>
      </c>
    </row>
    <row r="18" spans="1:12" x14ac:dyDescent="0.3">
      <c r="A18" s="2" t="s">
        <v>64</v>
      </c>
      <c r="B18" s="8">
        <v>543165</v>
      </c>
      <c r="C18" s="8">
        <v>525597</v>
      </c>
      <c r="D18" s="8">
        <v>810566</v>
      </c>
      <c r="E18" s="8">
        <v>862641</v>
      </c>
      <c r="F18" s="8">
        <v>998903</v>
      </c>
      <c r="G18" s="8">
        <v>1092050</v>
      </c>
      <c r="H18" s="8">
        <v>1198894</v>
      </c>
      <c r="I18" s="8">
        <v>1309501</v>
      </c>
      <c r="J18" s="8">
        <v>1409245</v>
      </c>
      <c r="K18" s="8">
        <v>1295267</v>
      </c>
      <c r="L18" s="8">
        <v>1076987</v>
      </c>
    </row>
    <row r="19" spans="1:12" x14ac:dyDescent="0.3">
      <c r="A19" s="2" t="s">
        <v>65</v>
      </c>
      <c r="B19" s="8">
        <v>101080</v>
      </c>
      <c r="C19" s="8">
        <v>105971</v>
      </c>
      <c r="D19" s="8">
        <v>168099</v>
      </c>
      <c r="E19" s="8">
        <v>165372</v>
      </c>
      <c r="F19" s="8">
        <v>283805</v>
      </c>
      <c r="G19" s="8">
        <v>212238</v>
      </c>
      <c r="H19" s="8">
        <v>239540</v>
      </c>
      <c r="I19" s="8">
        <v>279637</v>
      </c>
      <c r="J19" s="8">
        <v>184707</v>
      </c>
      <c r="K19" s="8">
        <v>183439</v>
      </c>
      <c r="L19" s="8">
        <v>139854</v>
      </c>
    </row>
    <row r="20" spans="1:12" x14ac:dyDescent="0.3">
      <c r="A20" s="2" t="s">
        <v>66</v>
      </c>
      <c r="B20" s="8">
        <v>45880</v>
      </c>
      <c r="C20" s="8">
        <v>36898</v>
      </c>
      <c r="D20" s="8">
        <v>62760</v>
      </c>
      <c r="E20" s="8">
        <v>59776</v>
      </c>
      <c r="F20" s="8">
        <v>87373</v>
      </c>
      <c r="G20" s="8">
        <v>87757</v>
      </c>
      <c r="H20" s="8">
        <v>72180</v>
      </c>
      <c r="I20" s="8">
        <v>65827</v>
      </c>
      <c r="J20" s="8">
        <v>21555</v>
      </c>
      <c r="K20" s="8">
        <v>46166.6</v>
      </c>
      <c r="L20" s="8">
        <v>59695</v>
      </c>
    </row>
    <row r="21" spans="1:12" x14ac:dyDescent="0.3">
      <c r="A21" s="2" t="s">
        <v>67</v>
      </c>
      <c r="B21" s="8">
        <v>8789</v>
      </c>
      <c r="C21" s="8">
        <v>6600</v>
      </c>
      <c r="D21" s="8">
        <v>26399</v>
      </c>
      <c r="E21" s="8">
        <v>27409</v>
      </c>
      <c r="F21" s="8">
        <v>5000</v>
      </c>
      <c r="G21" s="8">
        <v>6872</v>
      </c>
      <c r="H21" s="8">
        <v>16499</v>
      </c>
      <c r="I21" s="8">
        <v>0</v>
      </c>
      <c r="J21" s="8">
        <v>13199</v>
      </c>
      <c r="K21" s="8">
        <v>11931</v>
      </c>
      <c r="L21" s="8">
        <v>0</v>
      </c>
    </row>
    <row r="22" spans="1:12" x14ac:dyDescent="0.3">
      <c r="A22" s="2" t="s">
        <v>68</v>
      </c>
      <c r="B22" s="8">
        <v>5000</v>
      </c>
      <c r="C22" s="8">
        <v>0</v>
      </c>
      <c r="D22" s="8">
        <v>0</v>
      </c>
      <c r="E22" s="8">
        <v>0</v>
      </c>
      <c r="F22" s="8">
        <v>11500</v>
      </c>
      <c r="G22" s="8">
        <v>10250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x14ac:dyDescent="0.3">
      <c r="A23" s="2" t="s">
        <v>69</v>
      </c>
      <c r="B23" s="8">
        <v>169477</v>
      </c>
      <c r="C23" s="8">
        <v>167338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33000</v>
      </c>
      <c r="L23" s="8">
        <v>31750</v>
      </c>
    </row>
    <row r="24" spans="1:12" x14ac:dyDescent="0.3">
      <c r="A24" s="2" t="s">
        <v>70</v>
      </c>
      <c r="B24" s="8">
        <v>319747</v>
      </c>
      <c r="C24" s="8">
        <v>367698</v>
      </c>
      <c r="D24" s="8">
        <v>362236</v>
      </c>
      <c r="E24" s="8">
        <v>330524.79999999999</v>
      </c>
      <c r="F24" s="8">
        <v>504346</v>
      </c>
      <c r="G24" s="8">
        <v>415756</v>
      </c>
      <c r="H24" s="8">
        <v>508232</v>
      </c>
      <c r="I24" s="8">
        <v>565997</v>
      </c>
      <c r="J24" s="8">
        <v>493979</v>
      </c>
      <c r="K24" s="8">
        <v>529179</v>
      </c>
      <c r="L24" s="8">
        <v>460783</v>
      </c>
    </row>
    <row r="25" spans="1:12" x14ac:dyDescent="0.3">
      <c r="A25" s="2" t="s">
        <v>71</v>
      </c>
      <c r="B25" s="8">
        <v>154004</v>
      </c>
      <c r="C25" s="8">
        <v>153737</v>
      </c>
      <c r="D25" s="8">
        <v>103468</v>
      </c>
      <c r="E25" s="8">
        <v>141582</v>
      </c>
      <c r="F25" s="8">
        <v>130138</v>
      </c>
      <c r="G25" s="8">
        <v>116443</v>
      </c>
      <c r="H25" s="8">
        <v>184282</v>
      </c>
      <c r="I25" s="8">
        <v>229864</v>
      </c>
      <c r="J25" s="8">
        <v>262006</v>
      </c>
      <c r="K25" s="8">
        <v>328789</v>
      </c>
      <c r="L25" s="8">
        <v>185741</v>
      </c>
    </row>
    <row r="26" spans="1:12" ht="9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 customHeight="1" x14ac:dyDescent="0.3">
      <c r="A27" s="25" t="s">
        <v>72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" customHeight="1" x14ac:dyDescent="0.3">
      <c r="A28" s="26" t="s">
        <v>38</v>
      </c>
      <c r="B28" s="26"/>
      <c r="C28" s="26"/>
      <c r="D28" s="19"/>
      <c r="E28" s="19"/>
      <c r="F28" s="19"/>
      <c r="G28" s="19"/>
      <c r="H28" s="19"/>
      <c r="I28" s="19"/>
      <c r="J28" s="19"/>
      <c r="K28" s="19"/>
      <c r="L28" s="19"/>
    </row>
  </sheetData>
  <mergeCells count="19">
    <mergeCell ref="A28:C28"/>
    <mergeCell ref="A9:K9"/>
    <mergeCell ref="A26:L26"/>
    <mergeCell ref="H5:H6"/>
    <mergeCell ref="I5:I6"/>
    <mergeCell ref="J5:J6"/>
    <mergeCell ref="K5:K6"/>
    <mergeCell ref="L5:L6"/>
    <mergeCell ref="A7:L7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70866141732283472" right="0.70866141732283472" top="0.23622047244094491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Movimiento Anual</vt:lpstr>
      <vt:lpstr>Rendimientos</vt:lpstr>
      <vt:lpstr>Granel Agricola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CESTADISTICAS</dc:creator>
  <cp:lastModifiedBy>CESTADISTICA</cp:lastModifiedBy>
  <cp:lastPrinted>2022-10-12T17:22:26Z</cp:lastPrinted>
  <dcterms:created xsi:type="dcterms:W3CDTF">2022-02-11T16:56:59Z</dcterms:created>
  <dcterms:modified xsi:type="dcterms:W3CDTF">2022-10-12T17:22:31Z</dcterms:modified>
</cp:coreProperties>
</file>